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o\Documents\GitHub\ProgettoAversano\DnsJava\"/>
    </mc:Choice>
  </mc:AlternateContent>
  <bookViews>
    <workbookView xWindow="0" yWindow="0" windowWidth="24000" windowHeight="9600" activeTab="1"/>
  </bookViews>
  <sheets>
    <sheet name="datiFinaliOccorrenzeDnsJava" sheetId="1" r:id="rId1"/>
    <sheet name="Grafici" sheetId="2" r:id="rId2"/>
  </sheets>
  <definedNames>
    <definedName name="CloniTipo12.1.5">datiFinaliOccorrenzeDnsJava!$H$2:$H$8</definedName>
    <definedName name="CloniTipo12.1.6">datiFinaliOccorrenzeDnsJava!$H$148:$H$154</definedName>
    <definedName name="CloniTipo12.1.7">datiFinaliOccorrenzeDnsJava!$H$294:$H$300</definedName>
    <definedName name="CloniTipo12.1.8">datiFinaliOccorrenzeDnsJava!$H$441:$H$449</definedName>
    <definedName name="CloniTipo22.1.5">datiFinaliOccorrenzeDnsJava!$H$9:$H$35</definedName>
    <definedName name="CloniTipo22.1.6">datiFinaliOccorrenzeDnsJava!$H$155:$H$181</definedName>
    <definedName name="CloniTipo22.1.7">datiFinaliOccorrenzeDnsJava!$H$301:$H$327</definedName>
    <definedName name="CloniTipo22.1.8">datiFinaliOccorrenzeDnsJava!$H$450:$H$476</definedName>
    <definedName name="CloniTipo32.1.5">datiFinaliOccorrenzeDnsJava!$H$36:$H$147</definedName>
    <definedName name="CloniTipo32.1.6">datiFinaliOccorrenzeDnsJava!$H$182:$H$293</definedName>
    <definedName name="CloniTipo32.1.7">datiFinaliOccorrenzeDnsJava!$H$328:$H$440</definedName>
    <definedName name="CloniTipo32.1.8">datiFinaliOccorrenzeDnsJava!$H$477:$H$591</definedName>
    <definedName name="Debt_SmellConCloni2.1.5">datiFinaliOccorrenzeDnsJava!$O$2:$O$147</definedName>
    <definedName name="Debt_SmellConCloni2.1.6">datiFinaliOccorrenzeDnsJava!$O$148:$O$293</definedName>
    <definedName name="Debt_SmellConCloni2.1.7">datiFinaliOccorrenzeDnsJava!$O$294:$O$440</definedName>
    <definedName name="Debt_SmellConCloni2.1.8">datiFinaliOccorrenzeDnsJava!$O$441:$O$591</definedName>
    <definedName name="Debt_SmellSenzaCloni2.1.5">datiFinaliOccorrenzeDnsJava!$O$592:$O$720</definedName>
    <definedName name="Debt_SmellSenzaCloni2.1.6">datiFinaliOccorrenzeDnsJava!$O$721:$O$850</definedName>
    <definedName name="Debt_SmellSenzaCloni2.1.7">datiFinaliOccorrenzeDnsJava!$O$851:$O$984</definedName>
    <definedName name="Debt_SmellSenzaCloni2.1.8">datiFinaliOccorrenzeDnsJava!$O$985:$O$1115</definedName>
    <definedName name="DebtFileConCloni2.1.5">datiFinaliOccorrenzeDnsJava!$J$2:$J$147</definedName>
    <definedName name="DebtFileConCloni2.1.6">datiFinaliOccorrenzeDnsJava!$J$148:$J$293</definedName>
    <definedName name="DebtFileConCloni2.1.7">datiFinaliOccorrenzeDnsJava!$J$294:$J$440</definedName>
    <definedName name="DebtFileConCloni2.1.8">datiFinaliOccorrenzeDnsJava!$J$441:$J$591</definedName>
    <definedName name="DebtFIleSenzaCloni2.1.5">datiFinaliOccorrenzeDnsJava!$J$592:$J$720</definedName>
    <definedName name="DebtFileSenzaCloni2.1.6">datiFinaliOccorrenzeDnsJava!$J$721:$J$850</definedName>
    <definedName name="DebtFileSenzaCloni2.1.7">datiFinaliOccorrenzeDnsJava!$J$851:$J$984</definedName>
    <definedName name="DebtFileSenzaCloni2.1.8">datiFinaliOccorrenzeDnsJava!$J$985:$J$1115</definedName>
    <definedName name="NumeroFileConCloni2.1.5">datiFinaliOccorrenzeDnsJava!$M$2:$M$147</definedName>
    <definedName name="NumeroFileConCloni2.1.6">datiFinaliOccorrenzeDnsJava!$M$148:$M$293</definedName>
    <definedName name="NumeroFileConCloni2.1.7">datiFinaliOccorrenzeDnsJava!$M$294:$M$440</definedName>
    <definedName name="NumeroFileConCloni2.1.8">datiFinaliOccorrenzeDnsJava!$M$441:$M$591</definedName>
    <definedName name="SmellFileConCloni2.1.5">datiFinaliOccorrenzeDnsJava!$K$2:$K$147</definedName>
    <definedName name="SmellFileConCloni2.1.6">datiFinaliOccorrenzeDnsJava!$K$148:$K$293</definedName>
    <definedName name="SmellFileConCloni2.1.7">datiFinaliOccorrenzeDnsJava!$K$294:$K$440</definedName>
    <definedName name="SmellFileConCloni2.1.8">datiFinaliOccorrenzeDnsJava!$K$441:$K$591</definedName>
    <definedName name="SmellFileSenzaCloni2.1.5">datiFinaliOccorrenzeDnsJava!$K$592:$K$720</definedName>
    <definedName name="SmellFileSenzaCloni2.1.6">datiFinaliOccorrenzeDnsJava!$K$721:$K$850</definedName>
    <definedName name="SmellFileSenzaCloni2.1.7">datiFinaliOccorrenzeDnsJava!$K$851:$K$984</definedName>
    <definedName name="SmellFileSenzaCloni2.1.8">datiFinaliOccorrenzeDnsJava!$K$985:$K$1115</definedName>
  </definedNames>
  <calcPr calcId="162913"/>
</workbook>
</file>

<file path=xl/calcChain.xml><?xml version="1.0" encoding="utf-8"?>
<calcChain xmlns="http://schemas.openxmlformats.org/spreadsheetml/2006/main">
  <c r="Q27" i="2" l="1"/>
  <c r="Q28" i="2"/>
  <c r="Q29" i="2"/>
  <c r="Q26" i="2"/>
  <c r="L27" i="2"/>
  <c r="L28" i="2"/>
  <c r="L29" i="2"/>
  <c r="L26" i="2"/>
  <c r="E27" i="2"/>
  <c r="E28" i="2"/>
  <c r="E29" i="2"/>
  <c r="E26" i="2"/>
  <c r="P29" i="2" l="1"/>
  <c r="P28" i="2"/>
  <c r="P27" i="2"/>
  <c r="O29" i="2"/>
  <c r="O28" i="2"/>
  <c r="O27" i="2"/>
  <c r="P26" i="2"/>
  <c r="O26" i="2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K29" i="2" l="1"/>
  <c r="K28" i="2"/>
  <c r="K27" i="2"/>
  <c r="K26" i="2"/>
  <c r="J29" i="2"/>
  <c r="J28" i="2"/>
  <c r="J27" i="2"/>
  <c r="J26" i="2"/>
  <c r="C29" i="2"/>
  <c r="C28" i="2"/>
  <c r="C27" i="2"/>
  <c r="C26" i="2"/>
  <c r="B29" i="2"/>
  <c r="B28" i="2"/>
  <c r="B27" i="2"/>
  <c r="B26" i="2"/>
  <c r="Q6" i="2"/>
  <c r="Q5" i="2"/>
  <c r="Q4" i="2"/>
  <c r="P6" i="2"/>
  <c r="P5" i="2"/>
  <c r="P4" i="2"/>
  <c r="Q3" i="2"/>
  <c r="P3" i="2"/>
  <c r="O6" i="2"/>
  <c r="O5" i="2"/>
  <c r="O4" i="2"/>
  <c r="O3" i="2"/>
  <c r="J6" i="2"/>
  <c r="J5" i="2"/>
  <c r="J4" i="2"/>
  <c r="J3" i="2"/>
  <c r="C6" i="2"/>
  <c r="C5" i="2"/>
  <c r="C4" i="2"/>
  <c r="B6" i="2"/>
  <c r="B5" i="2"/>
  <c r="B4" i="2"/>
  <c r="C3" i="2"/>
  <c r="B3" i="2"/>
</calcChain>
</file>

<file path=xl/sharedStrings.xml><?xml version="1.0" encoding="utf-8"?>
<sst xmlns="http://schemas.openxmlformats.org/spreadsheetml/2006/main" count="2871" uniqueCount="237">
  <si>
    <t>project</t>
  </si>
  <si>
    <t>version</t>
  </si>
  <si>
    <t>CloneClassID</t>
  </si>
  <si>
    <t>pcid</t>
  </si>
  <si>
    <t>file</t>
  </si>
  <si>
    <t>startline</t>
  </si>
  <si>
    <t>endline</t>
  </si>
  <si>
    <t>type</t>
  </si>
  <si>
    <t>similarity</t>
  </si>
  <si>
    <t>TechinicalDebt(minuti)</t>
  </si>
  <si>
    <t>CodeSmell</t>
  </si>
  <si>
    <t>recurrence</t>
  </si>
  <si>
    <t>newPath</t>
  </si>
  <si>
    <t>dnsJava2.1.5</t>
  </si>
  <si>
    <t>2.1.5</t>
  </si>
  <si>
    <t>org/xbill/DNS/DSRecord.java</t>
  </si>
  <si>
    <t>org/xbill/DNS/DLVRecord.java</t>
  </si>
  <si>
    <t>tests/org/xbill/DNS/SingleCompressedNameBaseTest.java</t>
  </si>
  <si>
    <t>tests/org/xbill/DNS/SingleNameBaseTest.java</t>
  </si>
  <si>
    <t>tests/org/xbill/DNS/APLRecordTest.java</t>
  </si>
  <si>
    <t>org/xbill/DNS/Zone.java</t>
  </si>
  <si>
    <t>org/xbill/DNS/Cache.java</t>
  </si>
  <si>
    <t>tests/org/xbill/DNS/CNAMERecordTest.java</t>
  </si>
  <si>
    <t>tests/org/xbill/DNS/MDRecordTest.java</t>
  </si>
  <si>
    <t>tests/org/xbill/DNS/DNAMERecordTest.java</t>
  </si>
  <si>
    <t>tests/org/xbill/DNS/MBRecordTest.java</t>
  </si>
  <si>
    <t>tests/org/xbill/DNS/MFRecordTest.java</t>
  </si>
  <si>
    <t>tests/org/xbill/DNS/NSRecordTest.java</t>
  </si>
  <si>
    <t>tests/org/xbill/DNS/MRRecordTest.java</t>
  </si>
  <si>
    <t>tests/org/xbill/DNS/NSAP_PTRRecordTest.java</t>
  </si>
  <si>
    <t>tests/org/xbill/DNS/MGRecordTest.java</t>
  </si>
  <si>
    <t>tests/org/xbill/DNS/MXRecordTest.java</t>
  </si>
  <si>
    <t>tests/org/xbill/DNS/KXRecordTest.java</t>
  </si>
  <si>
    <t>tests/org/xbill/DNS/NameTest.java</t>
  </si>
  <si>
    <t>tests/org/xbill/DNS/AddressTest.java</t>
  </si>
  <si>
    <t>tests/org/xbill/DNS/RTRecordTest.java</t>
  </si>
  <si>
    <t>tests/org/xbill/DNS/AFSDBRecordTest.java</t>
  </si>
  <si>
    <t>tests/org/xbill/DNS/HeaderTest.java</t>
  </si>
  <si>
    <t>tests/org/xbill/DNS/DNSKEYRecordTest.java</t>
  </si>
  <si>
    <t>tests/org/xbill/DNS/KEYRecordTest.java</t>
  </si>
  <si>
    <t>jnamed.java</t>
  </si>
  <si>
    <t>org/xbill/DNS/UDPClient.java</t>
  </si>
  <si>
    <t>org/xbill/DNS/TCPClient.java</t>
  </si>
  <si>
    <t>org/xbill/DNS/Tokenizer.java</t>
  </si>
  <si>
    <t>org/xbill/DNS/CERTRecord.java</t>
  </si>
  <si>
    <t>org/xbill/DNS/TLSARecord.java</t>
  </si>
  <si>
    <t>org/xbill/DNS/KEYBase.java</t>
  </si>
  <si>
    <t>org/xbill/DNS/TKEYRecord.java</t>
  </si>
  <si>
    <t>org/xbill/DNS/TSIGRecord.java</t>
  </si>
  <si>
    <t>org/xbill/DNS/IPSECKEYRecord.java</t>
  </si>
  <si>
    <t>org/xbill/DNS/DNSSEC.java</t>
  </si>
  <si>
    <t>org/xbill/DNS/NSEC3PARAMRecord.java</t>
  </si>
  <si>
    <t>org/xbill/DNS/NSEC3Record.java</t>
  </si>
  <si>
    <t>org/xbill/DNS/Lookup.java</t>
  </si>
  <si>
    <t>update.java</t>
  </si>
  <si>
    <t>tests/org/xbill/DNS/SetResponseTest.java</t>
  </si>
  <si>
    <t>tests/org/xbill/DNS/SectionTest.java</t>
  </si>
  <si>
    <t>tests/org/xbill/DNS/RcodeTest.java</t>
  </si>
  <si>
    <t>tests/org/xbill/DNS/OpcodeTest.java</t>
  </si>
  <si>
    <t>tests/org/xbill/DNS/ExtendedFlagsTest.java</t>
  </si>
  <si>
    <t>tests/org/xbill/DNS/DClassTest.java</t>
  </si>
  <si>
    <t>tests/org/xbill/DNS/FlagsTest.java</t>
  </si>
  <si>
    <t>tests/org/xbill/DNS/TTLTest.java</t>
  </si>
  <si>
    <t>tests/org/xbill/DNS/U16NameBaseTest.java</t>
  </si>
  <si>
    <t>tests/org/xbill/DNS/TokenizerTest.java</t>
  </si>
  <si>
    <t>tests/org/xbill/DNS/MnemonicTest.java</t>
  </si>
  <si>
    <t>tests/org/xbill/DNS/RecordTest.java</t>
  </si>
  <si>
    <t>tests/org/xbill/DNS/GPOSRecordTest.java</t>
  </si>
  <si>
    <t>tests/org/xbill/DNS/AAAARecordTest.java</t>
  </si>
  <si>
    <t>tests/org/xbill/DNS/ARecordTest.java</t>
  </si>
  <si>
    <t>tests/org/xbill/DNS/DSRecordTest.java</t>
  </si>
  <si>
    <t>tests/org/xbill/DNS/SOARecordTest.java</t>
  </si>
  <si>
    <t>tests/org/xbill/DNS/MessageTest.java</t>
  </si>
  <si>
    <t>tests/org/xbill/DNS/RRsetTest.java</t>
  </si>
  <si>
    <t>tests/org/xbill/DNS/HINFORecordTest.java</t>
  </si>
  <si>
    <t>dnsJava2.1.6</t>
  </si>
  <si>
    <t>2.1.6</t>
  </si>
  <si>
    <t>dnsJava2.1.7</t>
  </si>
  <si>
    <t>2.1.7</t>
  </si>
  <si>
    <t>tests/org/xbill/DNS/TSIGTest.java</t>
  </si>
  <si>
    <t>tests/org/xbill/DNS/URIRecordTest.java</t>
  </si>
  <si>
    <t>dnsJava2.1.8</t>
  </si>
  <si>
    <t>2.1.8</t>
  </si>
  <si>
    <t>org/xbill/DNS/SMIMEARecord.java</t>
  </si>
  <si>
    <t>org/xbill/DNS/CAARecord.java</t>
  </si>
  <si>
    <t>org/xbill/DNS/URIRecord.java</t>
  </si>
  <si>
    <t>org/xbill/DNS/GPOSRecord.java</t>
  </si>
  <si>
    <t>org/xbill/DNS/Name.java</t>
  </si>
  <si>
    <t>org/xbill/DNS/Address.java</t>
  </si>
  <si>
    <t>org/xbill/DNS/ResolverConfig.java</t>
  </si>
  <si>
    <t>tests/org/xbill/DNS/utils/base64Test.java</t>
  </si>
  <si>
    <t>org/xbill/DNS/TSIG.java</t>
  </si>
  <si>
    <t>org/xbill/DNS/Record.java</t>
  </si>
  <si>
    <t>org/xbill/DNS/WKSRecord.java</t>
  </si>
  <si>
    <t>org/xbill/DNS/LOCRecord.java</t>
  </si>
  <si>
    <t>dig.java</t>
  </si>
  <si>
    <t>org/xbill/DNS/Master.java</t>
  </si>
  <si>
    <t>org/xbill/DNS/utils/base32.java</t>
  </si>
  <si>
    <t>org/xbill/DNS/ZoneTransferIn.java</t>
  </si>
  <si>
    <t>org/xbill/DNS/Message.java</t>
  </si>
  <si>
    <t>org/xbill/DNS/Generator.java</t>
  </si>
  <si>
    <t>tests/org/xbill/DNS/DNSInputTest.java</t>
  </si>
  <si>
    <t>org/xbill/DNS/utils/base64.java</t>
  </si>
  <si>
    <t>org/xbill/DNS/ExtendedResolver.java</t>
  </si>
  <si>
    <t>org/xbill/DNS/APLRecord.java</t>
  </si>
  <si>
    <t>org/xbill/DNS/tests/xfrin.java</t>
  </si>
  <si>
    <t>org/xbill/DNS/SimpleResolver.java</t>
  </si>
  <si>
    <t>tests/org/xbill/DNS/DNSOutputTest.java</t>
  </si>
  <si>
    <t>org/xbill/DNS/spi/DNSJavaNameService.java</t>
  </si>
  <si>
    <t>tests/org/xbill/DNS/utils/hexdumpTest.java</t>
  </si>
  <si>
    <t>org/xbill/DNS/KEYRecord.java</t>
  </si>
  <si>
    <t>org/xbill/DNS/Header.java</t>
  </si>
  <si>
    <t>tests/org/xbill/DNS/ReverseMapTest.java</t>
  </si>
  <si>
    <t>tests/org/xbill/DNS/A6RecordTest.java</t>
  </si>
  <si>
    <t>org/xbill/DNS/RRset.java</t>
  </si>
  <si>
    <t>tests/org/xbill/DNS/utils/HMACTest.java</t>
  </si>
  <si>
    <t>org/xbill/DNS/TypeBitmap.java</t>
  </si>
  <si>
    <t>org/xbill/DNS/ReverseMap.java</t>
  </si>
  <si>
    <t>org/xbill/DNS/SIGBase.java</t>
  </si>
  <si>
    <t>tests/org/xbill/DNS/KEYBaseTest.java</t>
  </si>
  <si>
    <t>org/xbill/DNS/TTL.java</t>
  </si>
  <si>
    <t>org/xbill/DNS/tests/primary.java</t>
  </si>
  <si>
    <t>org/xbill/DNS/DNSOutput.java</t>
  </si>
  <si>
    <t>org/xbill/DNS/NSAPRecord.java</t>
  </si>
  <si>
    <t>org/xbill/DNS/SetResponse.java</t>
  </si>
  <si>
    <t>org/xbill/DNS/A6Record.java</t>
  </si>
  <si>
    <t>org/xbill/DNS/SOARecord.java</t>
  </si>
  <si>
    <t>tests/org/xbill/DNS/utils/base16Test.java</t>
  </si>
  <si>
    <t>tests/org/xbill/DNS/SerialTest.java</t>
  </si>
  <si>
    <t>org/xbill/DNS/TXTBase.java</t>
  </si>
  <si>
    <t>org/xbill/DNS/Mnemonic.java</t>
  </si>
  <si>
    <t>org/xbill/DNS/NXTRecord.java</t>
  </si>
  <si>
    <t>org/xbill/DNS/NAPTRRecord.java</t>
  </si>
  <si>
    <t>lookup.java</t>
  </si>
  <si>
    <t>org/xbill/DNS/utils/base16.java</t>
  </si>
  <si>
    <t>org/xbill/DNS/DNSInput.java</t>
  </si>
  <si>
    <t>org/xbill/DNS/OPTRecord.java</t>
  </si>
  <si>
    <t>org/xbill/DNS/utils/HMAC.java</t>
  </si>
  <si>
    <t>org/xbill/DNS/EDNSOption.java</t>
  </si>
  <si>
    <t>tests/org/xbill/DNS/FormattedTimeTest.java</t>
  </si>
  <si>
    <t>org/xbill/DNS/ClientSubnetOption.java</t>
  </si>
  <si>
    <t>org/xbill/DNS/ARecord.java</t>
  </si>
  <si>
    <t>org/xbill/DNS/Client.java</t>
  </si>
  <si>
    <t>org/xbill/DNS/Update.java</t>
  </si>
  <si>
    <t>org/xbill/DNS/FormattedTime.java</t>
  </si>
  <si>
    <t>org/xbill/DNS/ISDNRecord.java</t>
  </si>
  <si>
    <t>org/xbill/DNS/Options.java</t>
  </si>
  <si>
    <t>tests/org/xbill/DNS/OptionsTest.java</t>
  </si>
  <si>
    <t>org/xbill/DNS/SSHFPRecord.java</t>
  </si>
  <si>
    <t>org/xbill/DNS/Type.java</t>
  </si>
  <si>
    <t>org/xbill/DNS/HINFORecord.java</t>
  </si>
  <si>
    <t>org/xbill/DNS/utils/hexdump.java</t>
  </si>
  <si>
    <t>org/xbill/DNS/U16NameBase.java</t>
  </si>
  <si>
    <t>org/xbill/DNS/X25Record.java</t>
  </si>
  <si>
    <t>org/xbill/DNS/SIG0.java</t>
  </si>
  <si>
    <t>org/xbill/DNS/SRVRecord.java</t>
  </si>
  <si>
    <t>org/xbill/DNS/PXRecord.java</t>
  </si>
  <si>
    <t>org/xbill/DNS/NSECRecord.java</t>
  </si>
  <si>
    <t>tests/org/xbill/DNS/EmptyRecordTest.java</t>
  </si>
  <si>
    <t>tests/org/xbill/DNS/ExceptionTest.java</t>
  </si>
  <si>
    <t>org/xbill/DNS/RPRecord.java</t>
  </si>
  <si>
    <t>org/xbill/DNS/AAAARecord.java</t>
  </si>
  <si>
    <t>org/xbill/DNS/DNSKEYRecord.java</t>
  </si>
  <si>
    <t>org/xbill/DNS/MINFORecord.java</t>
  </si>
  <si>
    <t>org/xbill/DNS/NULLRecord.java</t>
  </si>
  <si>
    <t>tests/org/xbill/DNS/DNSSECWithProviderTest.java</t>
  </si>
  <si>
    <t>org/xbill/DNS/Compression.java</t>
  </si>
  <si>
    <t>org/xbill/DNS/SingleNameBase.java</t>
  </si>
  <si>
    <t>org/xbill/DNS/UNKRecord.java</t>
  </si>
  <si>
    <t>tests/org/xbill/DNS/TypeTest.java</t>
  </si>
  <si>
    <t>org/xbill/DNS/Section.java</t>
  </si>
  <si>
    <t>org/xbill/DNS/DHCIDRecord.java</t>
  </si>
  <si>
    <t>org/xbill/DNS/Flags.java</t>
  </si>
  <si>
    <t>org/xbill/DNS/Rcode.java</t>
  </si>
  <si>
    <t>org/xbill/DNS/Credibility.java</t>
  </si>
  <si>
    <t>org/xbill/DNS/Serial.java</t>
  </si>
  <si>
    <t>org/xbill/DNS/spi/DNSJavaNameServiceDescriptor.java</t>
  </si>
  <si>
    <t>org/xbill/DNS/EmptyRecord.java</t>
  </si>
  <si>
    <t>org/xbill/DNS/DClass.java</t>
  </si>
  <si>
    <t>org/xbill/DNS/RRSIGRecord.java</t>
  </si>
  <si>
    <t>org/xbill/DNS/SIGRecord.java</t>
  </si>
  <si>
    <t>tests/org/xbill/DNS/CompressionTest.java</t>
  </si>
  <si>
    <t>org/xbill/DNS/MXRecord.java</t>
  </si>
  <si>
    <t>org/xbill/DNS/WireParseException.java</t>
  </si>
  <si>
    <t>org/xbill/DNS/ResolveThread.java</t>
  </si>
  <si>
    <t>org/xbill/DNS/GenericEDNSOption.java</t>
  </si>
  <si>
    <t>org/xbill/DNS/Opcode.java</t>
  </si>
  <si>
    <t>org/xbill/DNS/SPFRecord.java</t>
  </si>
  <si>
    <t>org/xbill/DNS/TXTRecord.java</t>
  </si>
  <si>
    <t>org/xbill/DNS/KXRecord.java</t>
  </si>
  <si>
    <t>org/xbill/DNS/SingleCompressedNameBase.java</t>
  </si>
  <si>
    <t>org/xbill/DNS/CNAMERecord.java</t>
  </si>
  <si>
    <t>org/xbill/DNS/MBRecord.java</t>
  </si>
  <si>
    <t>org/xbill/DNS/MFRecord.java</t>
  </si>
  <si>
    <t>org/xbill/DNS/NSRecord.java</t>
  </si>
  <si>
    <t>org/xbill/DNS/RTRecord.java</t>
  </si>
  <si>
    <t>tests/org/xbill/DNS/TypeBitmapTest.java</t>
  </si>
  <si>
    <t>org/xbill/DNS/NSAP_PTRRecord.java</t>
  </si>
  <si>
    <t>org/xbill/DNS/DNAMERecord.java</t>
  </si>
  <si>
    <t>org/xbill/DNS/MDRecord.java</t>
  </si>
  <si>
    <t>org/xbill/DNS/ExtendedFlags.java</t>
  </si>
  <si>
    <t>org/xbill/DNS/AFSDBRecord.java</t>
  </si>
  <si>
    <t>org/xbill/DNS/MGRecord.java</t>
  </si>
  <si>
    <t>org/xbill/DNS/MRRecord.java</t>
  </si>
  <si>
    <t>org/xbill/DNS/PTRRecord.java</t>
  </si>
  <si>
    <t>org/xbill/DNS/TextParseException.java</t>
  </si>
  <si>
    <t>org/xbill/DNS/ZoneTransferException.java</t>
  </si>
  <si>
    <t>org/xbill/DNS/NameTooLongException.java</t>
  </si>
  <si>
    <t>org/xbill/DNS/RelativeNameException.java</t>
  </si>
  <si>
    <t>org/xbill/DNS/NSIDOption.java</t>
  </si>
  <si>
    <t>org/xbill/DNS/InvalidDClassException.java</t>
  </si>
  <si>
    <t>org/xbill/DNS/InvalidTTLException.java</t>
  </si>
  <si>
    <t>org/xbill/DNS/InvalidTypeException.java</t>
  </si>
  <si>
    <t>org/xbill/DNS/Resolver.java</t>
  </si>
  <si>
    <t>org/xbill/DNS/ResolverListener.java</t>
  </si>
  <si>
    <t>tests/org/xbill/DNS/DNSSECSIG0Test.java</t>
  </si>
  <si>
    <t>tests/org/xbill/DNS/OPTRecordTest.java</t>
  </si>
  <si>
    <t>org/xbill/DNS/PacketLogger.java</t>
  </si>
  <si>
    <t>org/xbill/DNS/OPENPGPKEYRecord.java</t>
  </si>
  <si>
    <t>numero file con cloni</t>
  </si>
  <si>
    <t>numero file senza cloni</t>
  </si>
  <si>
    <t>numero di cloni</t>
  </si>
  <si>
    <t>versione 2.1.5</t>
  </si>
  <si>
    <t>versione 2.1.6</t>
  </si>
  <si>
    <t>versione 2.1.7</t>
  </si>
  <si>
    <t>versione 2.1.8</t>
  </si>
  <si>
    <t>Debt medio file con cloni</t>
  </si>
  <si>
    <t>Debt medio file senza cloni</t>
  </si>
  <si>
    <t>smells medi file con cloni</t>
  </si>
  <si>
    <t>smells medi file senza cloni</t>
  </si>
  <si>
    <t>cloni tipo 1</t>
  </si>
  <si>
    <t>cloni tipo 2</t>
  </si>
  <si>
    <t>cloni tipo 3</t>
  </si>
  <si>
    <t>debt/smell</t>
  </si>
  <si>
    <t>Debt/Smell con cloni</t>
  </si>
  <si>
    <t>Debt/Smell senza cloni</t>
  </si>
  <si>
    <t>differenza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</si>
</sst>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Percentuale di file con cloni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Grafici!$B$2</c:f>
              <c:strCache>
                <c:ptCount val="1"/>
                <c:pt idx="0">
                  <c:v>numero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Grafici!$A$3:$A$6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Grafici!$B$3:$B$6</c:f>
              <c:numCache>
                <c:formatCode>General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61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5-42CE-A228-5D144BE9A908}"/>
            </c:ext>
          </c:extLst>
        </c:ser>
        <c:ser>
          <c:idx val="1"/>
          <c:order val="1"/>
          <c:tx>
            <c:strRef>
              <c:f>Grafici!$C$2</c:f>
              <c:strCache>
                <c:ptCount val="1"/>
                <c:pt idx="0">
                  <c:v>numero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Grafici!$A$3:$A$6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Grafici!$C$3:$C$6</c:f>
              <c:numCache>
                <c:formatCode>General</c:formatCode>
                <c:ptCount val="4"/>
                <c:pt idx="0">
                  <c:v>129</c:v>
                </c:pt>
                <c:pt idx="1">
                  <c:v>130</c:v>
                </c:pt>
                <c:pt idx="2">
                  <c:v>134</c:v>
                </c:pt>
                <c:pt idx="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5-42CE-A228-5D144BE9A9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34713407"/>
        <c:axId val="1134714239"/>
      </c:barChart>
      <c:catAx>
        <c:axId val="11347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14239"/>
        <c:crosses val="autoZero"/>
        <c:auto val="1"/>
        <c:lblAlgn val="ctr"/>
        <c:lblOffset val="100"/>
        <c:noMultiLvlLbl val="0"/>
      </c:catAx>
      <c:valAx>
        <c:axId val="11347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1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 di cloni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Grafici!$J$2</c:f>
              <c:strCache>
                <c:ptCount val="1"/>
                <c:pt idx="0">
                  <c:v>numero di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Grafici!$I$3:$I$6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Grafici!$J$3:$J$6</c:f>
              <c:numCache>
                <c:formatCode>General</c:formatCode>
                <c:ptCount val="4"/>
                <c:pt idx="0">
                  <c:v>146</c:v>
                </c:pt>
                <c:pt idx="1">
                  <c:v>146</c:v>
                </c:pt>
                <c:pt idx="2">
                  <c:v>147</c:v>
                </c:pt>
                <c:pt idx="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9-4AF9-950E-E2DDEC073E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4979775"/>
        <c:axId val="1134718815"/>
      </c:barChart>
      <c:catAx>
        <c:axId val="107497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18815"/>
        <c:crosses val="autoZero"/>
        <c:auto val="1"/>
        <c:lblAlgn val="ctr"/>
        <c:lblOffset val="100"/>
        <c:noMultiLvlLbl val="0"/>
      </c:catAx>
      <c:valAx>
        <c:axId val="11347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7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dei tipi di cloni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Grafici!$O$2</c:f>
              <c:strCache>
                <c:ptCount val="1"/>
                <c:pt idx="0">
                  <c:v>cloni tipo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Grafici!$N$3:$N$6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Grafici!$O$3:$O$6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4-466C-84A4-A9C3D64ABF3B}"/>
            </c:ext>
          </c:extLst>
        </c:ser>
        <c:ser>
          <c:idx val="1"/>
          <c:order val="1"/>
          <c:tx>
            <c:strRef>
              <c:f>Grafici!$P$2</c:f>
              <c:strCache>
                <c:ptCount val="1"/>
                <c:pt idx="0">
                  <c:v>cloni tipo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Grafici!$N$3:$N$6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Grafici!$P$3:$P$6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4-466C-84A4-A9C3D64ABF3B}"/>
            </c:ext>
          </c:extLst>
        </c:ser>
        <c:ser>
          <c:idx val="2"/>
          <c:order val="2"/>
          <c:tx>
            <c:strRef>
              <c:f>Grafici!$Q$2</c:f>
              <c:strCache>
                <c:ptCount val="1"/>
                <c:pt idx="0">
                  <c:v>cloni tipo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Grafici!$N$3:$N$6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Grafici!$Q$3:$Q$6</c:f>
              <c:numCache>
                <c:formatCode>General</c:formatCode>
                <c:ptCount val="4"/>
                <c:pt idx="0">
                  <c:v>112</c:v>
                </c:pt>
                <c:pt idx="1">
                  <c:v>112</c:v>
                </c:pt>
                <c:pt idx="2">
                  <c:v>113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24-466C-84A4-A9C3D64ABF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39717199"/>
        <c:axId val="1139711375"/>
      </c:barChart>
      <c:catAx>
        <c:axId val="11397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11375"/>
        <c:crosses val="autoZero"/>
        <c:auto val="1"/>
        <c:lblAlgn val="ctr"/>
        <c:lblOffset val="100"/>
        <c:noMultiLvlLbl val="0"/>
      </c:catAx>
      <c:valAx>
        <c:axId val="11397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1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Technical debt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Grafici!$B$25</c:f>
              <c:strCache>
                <c:ptCount val="1"/>
                <c:pt idx="0">
                  <c:v>Debt medio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Grafici!$A$26:$A$29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Grafici!$B$26:$B$29</c:f>
              <c:numCache>
                <c:formatCode>0.000</c:formatCode>
                <c:ptCount val="4"/>
                <c:pt idx="0">
                  <c:v>1327.0890410958905</c:v>
                </c:pt>
                <c:pt idx="1">
                  <c:v>1329.5547945205481</c:v>
                </c:pt>
                <c:pt idx="2">
                  <c:v>1266.6462585034014</c:v>
                </c:pt>
                <c:pt idx="3">
                  <c:v>1239.6953642384105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A-430E-B569-FB3C0CEDF771}"/>
            </c:ext>
          </c:extLst>
        </c:ser>
        <c:ser>
          <c:idx val="1"/>
          <c:order val="1"/>
          <c:tx>
            <c:strRef>
              <c:f>Grafici!$C$25</c:f>
              <c:strCache>
                <c:ptCount val="1"/>
                <c:pt idx="0">
                  <c:v>Debt medio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Grafici!$A$26:$A$29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Grafici!$C$26:$C$29</c:f>
              <c:numCache>
                <c:formatCode>0.000</c:formatCode>
                <c:ptCount val="4"/>
                <c:pt idx="0">
                  <c:v>291.88372093023258</c:v>
                </c:pt>
                <c:pt idx="1">
                  <c:v>290.53076923076924</c:v>
                </c:pt>
                <c:pt idx="2">
                  <c:v>320.57462686567163</c:v>
                </c:pt>
                <c:pt idx="3">
                  <c:v>319.4580152671756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A-430E-B569-FB3C0CEDF7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37966863"/>
        <c:axId val="1137963951"/>
      </c:barChart>
      <c:catAx>
        <c:axId val="113796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3951"/>
        <c:crosses val="autoZero"/>
        <c:auto val="1"/>
        <c:lblAlgn val="ctr"/>
        <c:lblOffset val="100"/>
        <c:noMultiLvlLbl val="0"/>
      </c:catAx>
      <c:valAx>
        <c:axId val="113796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Code Smells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Grafici!$J$25</c:f>
              <c:strCache>
                <c:ptCount val="1"/>
                <c:pt idx="0">
                  <c:v>smells medi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Grafici!$I$26:$I$29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Grafici!$J$26:$J$29</c:f>
              <c:numCache>
                <c:formatCode>0.000</c:formatCode>
                <c:ptCount val="4"/>
                <c:pt idx="0">
                  <c:v>219.65753424657535</c:v>
                </c:pt>
                <c:pt idx="1">
                  <c:v>220.34246575342465</c:v>
                </c:pt>
                <c:pt idx="2">
                  <c:v>213.47619047619048</c:v>
                </c:pt>
                <c:pt idx="3">
                  <c:v>209.36423841059602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4-4EBF-B13B-C84E76728A80}"/>
            </c:ext>
          </c:extLst>
        </c:ser>
        <c:ser>
          <c:idx val="1"/>
          <c:order val="1"/>
          <c:tx>
            <c:strRef>
              <c:f>Grafici!$K$25</c:f>
              <c:strCache>
                <c:ptCount val="1"/>
                <c:pt idx="0">
                  <c:v>smells medi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Grafici!$I$26:$I$29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Grafici!$K$26:$K$29</c:f>
              <c:numCache>
                <c:formatCode>0.000</c:formatCode>
                <c:ptCount val="4"/>
                <c:pt idx="0">
                  <c:v>61.496124031007753</c:v>
                </c:pt>
                <c:pt idx="1">
                  <c:v>61.238461538461536</c:v>
                </c:pt>
                <c:pt idx="2">
                  <c:v>63.962686567164177</c:v>
                </c:pt>
                <c:pt idx="3">
                  <c:v>63.595419847328245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4-4EBF-B13B-C84E76728A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51709711"/>
        <c:axId val="1251713871"/>
      </c:barChart>
      <c:catAx>
        <c:axId val="125170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3871"/>
        <c:crosses val="autoZero"/>
        <c:auto val="1"/>
        <c:lblAlgn val="ctr"/>
        <c:lblOffset val="100"/>
        <c:noMultiLvlLbl val="0"/>
      </c:catAx>
      <c:valAx>
        <c:axId val="125171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Debt/Smell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Grafici!$O$25</c:f>
              <c:strCache>
                <c:ptCount val="1"/>
                <c:pt idx="0">
                  <c:v>Debt/Smell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Grafici!$N$26:$N$29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Grafici!$O$26:$O$29</c:f>
              <c:numCache>
                <c:formatCode>0.000</c:formatCode>
                <c:ptCount val="4"/>
                <c:pt idx="0">
                  <c:v>5.5456272441411638</c:v>
                </c:pt>
                <c:pt idx="1">
                  <c:v>5.5443316027159648</c:v>
                </c:pt>
                <c:pt idx="2">
                  <c:v>5.540791237521443</c:v>
                </c:pt>
                <c:pt idx="3">
                  <c:v>5.5075682592210677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4-449E-8C69-B3B291115323}"/>
            </c:ext>
          </c:extLst>
        </c:ser>
        <c:ser>
          <c:idx val="1"/>
          <c:order val="1"/>
          <c:tx>
            <c:strRef>
              <c:f>Grafici!$P$25</c:f>
              <c:strCache>
                <c:ptCount val="1"/>
                <c:pt idx="0">
                  <c:v>Debt/Smell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Grafici!$N$26:$N$29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Grafici!$P$26:$P$29</c:f>
              <c:numCache>
                <c:formatCode>0.000</c:formatCode>
                <c:ptCount val="4"/>
                <c:pt idx="0">
                  <c:v>4.2464281911148518</c:v>
                </c:pt>
                <c:pt idx="1">
                  <c:v>4.2664373869066221</c:v>
                </c:pt>
                <c:pt idx="2">
                  <c:v>4.3167179300512517</c:v>
                </c:pt>
                <c:pt idx="3">
                  <c:v>4.3065941124017266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4-449E-8C69-B3B2911153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1059071"/>
        <c:axId val="1571069055"/>
      </c:barChart>
      <c:catAx>
        <c:axId val="1571059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69055"/>
        <c:crosses val="autoZero"/>
        <c:auto val="1"/>
        <c:lblAlgn val="ctr"/>
        <c:lblOffset val="100"/>
        <c:noMultiLvlLbl val="0"/>
      </c:catAx>
      <c:valAx>
        <c:axId val="157106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 medi per singolo code smell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5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8</xdr:row>
      <xdr:rowOff>0</xdr:rowOff>
    </xdr:from>
    <xdr:to>
      <xdr:col>4</xdr:col>
      <xdr:colOff>306074</xdr:colOff>
      <xdr:row>23</xdr:row>
      <xdr:rowOff>22500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8</xdr:row>
      <xdr:rowOff>9525</xdr:rowOff>
    </xdr:from>
    <xdr:to>
      <xdr:col>11</xdr:col>
      <xdr:colOff>39375</xdr:colOff>
      <xdr:row>23</xdr:row>
      <xdr:rowOff>32025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7</xdr:row>
      <xdr:rowOff>133350</xdr:rowOff>
    </xdr:from>
    <xdr:to>
      <xdr:col>18</xdr:col>
      <xdr:colOff>20325</xdr:colOff>
      <xdr:row>22</xdr:row>
      <xdr:rowOff>155850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30</xdr:row>
      <xdr:rowOff>133350</xdr:rowOff>
    </xdr:from>
    <xdr:to>
      <xdr:col>4</xdr:col>
      <xdr:colOff>582300</xdr:colOff>
      <xdr:row>45</xdr:row>
      <xdr:rowOff>155850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23812</xdr:colOff>
      <xdr:row>30</xdr:row>
      <xdr:rowOff>123824</xdr:rowOff>
    </xdr:from>
    <xdr:to>
      <xdr:col>12</xdr:col>
      <xdr:colOff>263212</xdr:colOff>
      <xdr:row>45</xdr:row>
      <xdr:rowOff>146324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9524</xdr:colOff>
      <xdr:row>30</xdr:row>
      <xdr:rowOff>171450</xdr:rowOff>
    </xdr:from>
    <xdr:to>
      <xdr:col>18</xdr:col>
      <xdr:colOff>67949</xdr:colOff>
      <xdr:row>46</xdr:row>
      <xdr:rowOff>3450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17"/>
  <sheetViews>
    <sheetView topLeftCell="A1102" workbookViewId="0">
      <selection activeCell="N1121" sqref="N1121"/>
    </sheetView>
  </sheetViews>
  <sheetFormatPr defaultRowHeight="15" x14ac:dyDescent="0.25"/>
  <cols>
    <col min="1" max="1" width="12" bestFit="1" customWidth="1"/>
    <col min="2" max="2" width="7.5703125" bestFit="1" customWidth="1"/>
    <col min="3" max="3" width="12.42578125" bestFit="1" customWidth="1"/>
    <col min="4" max="4" width="5" bestFit="1" customWidth="1"/>
    <col min="5" max="5" width="54.28515625" bestFit="1" customWidth="1"/>
    <col min="6" max="6" width="8.42578125" bestFit="1" customWidth="1"/>
    <col min="7" max="7" width="7.85546875" bestFit="1" customWidth="1"/>
    <col min="8" max="8" width="5" bestFit="1" customWidth="1"/>
    <col min="9" max="9" width="9.28515625" bestFit="1" customWidth="1"/>
    <col min="10" max="10" width="21.85546875" bestFit="1" customWidth="1"/>
    <col min="11" max="12" width="10.5703125" bestFit="1" customWidth="1"/>
    <col min="13" max="13" width="8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233</v>
      </c>
    </row>
    <row r="2" spans="1:15" x14ac:dyDescent="0.25">
      <c r="A2" t="s">
        <v>13</v>
      </c>
      <c r="B2" t="s">
        <v>14</v>
      </c>
      <c r="C2">
        <v>1</v>
      </c>
      <c r="D2">
        <v>152</v>
      </c>
      <c r="E2" t="s">
        <v>15</v>
      </c>
      <c r="F2">
        <v>99</v>
      </c>
      <c r="G2">
        <v>113</v>
      </c>
      <c r="H2">
        <v>1</v>
      </c>
      <c r="I2">
        <v>100</v>
      </c>
      <c r="J2">
        <v>209</v>
      </c>
      <c r="K2">
        <v>46</v>
      </c>
      <c r="L2">
        <v>1</v>
      </c>
      <c r="M2">
        <v>1</v>
      </c>
      <c r="O2" s="1">
        <f>J2/K2</f>
        <v>4.5434782608695654</v>
      </c>
    </row>
    <row r="3" spans="1:15" x14ac:dyDescent="0.25">
      <c r="A3" t="s">
        <v>13</v>
      </c>
      <c r="B3" t="s">
        <v>14</v>
      </c>
      <c r="C3">
        <v>1</v>
      </c>
      <c r="D3">
        <v>1020</v>
      </c>
      <c r="E3" t="s">
        <v>16</v>
      </c>
      <c r="F3">
        <v>74</v>
      </c>
      <c r="G3">
        <v>88</v>
      </c>
      <c r="H3">
        <v>1</v>
      </c>
      <c r="I3">
        <v>100</v>
      </c>
      <c r="J3">
        <v>173</v>
      </c>
      <c r="K3">
        <v>36</v>
      </c>
      <c r="L3">
        <v>1</v>
      </c>
      <c r="M3">
        <v>1</v>
      </c>
      <c r="O3" s="1">
        <f t="shared" ref="O3:O66" si="0">J3/K3</f>
        <v>4.8055555555555554</v>
      </c>
    </row>
    <row r="4" spans="1:15" x14ac:dyDescent="0.25">
      <c r="A4" t="s">
        <v>13</v>
      </c>
      <c r="B4" t="s">
        <v>14</v>
      </c>
      <c r="C4">
        <v>2</v>
      </c>
      <c r="D4">
        <v>1521</v>
      </c>
      <c r="E4" t="s">
        <v>17</v>
      </c>
      <c r="F4">
        <v>84</v>
      </c>
      <c r="G4">
        <v>108</v>
      </c>
      <c r="H4">
        <v>1</v>
      </c>
      <c r="I4">
        <v>100</v>
      </c>
      <c r="J4">
        <v>166</v>
      </c>
      <c r="K4">
        <v>32</v>
      </c>
      <c r="L4">
        <v>2</v>
      </c>
      <c r="M4">
        <v>1</v>
      </c>
      <c r="O4" s="1">
        <f t="shared" si="0"/>
        <v>5.1875</v>
      </c>
    </row>
    <row r="5" spans="1:15" x14ac:dyDescent="0.25">
      <c r="A5" t="s">
        <v>13</v>
      </c>
      <c r="B5" t="s">
        <v>14</v>
      </c>
      <c r="C5">
        <v>2</v>
      </c>
      <c r="D5">
        <v>1949</v>
      </c>
      <c r="E5" t="s">
        <v>18</v>
      </c>
      <c r="F5">
        <v>139</v>
      </c>
      <c r="G5">
        <v>163</v>
      </c>
      <c r="H5">
        <v>1</v>
      </c>
      <c r="I5">
        <v>100</v>
      </c>
      <c r="J5">
        <v>282</v>
      </c>
      <c r="K5">
        <v>51</v>
      </c>
      <c r="L5">
        <v>3</v>
      </c>
      <c r="M5">
        <v>1</v>
      </c>
      <c r="O5" s="1">
        <f t="shared" si="0"/>
        <v>5.5294117647058822</v>
      </c>
    </row>
    <row r="6" spans="1:15" x14ac:dyDescent="0.25">
      <c r="A6" t="s">
        <v>13</v>
      </c>
      <c r="B6" t="s">
        <v>14</v>
      </c>
      <c r="C6">
        <v>3</v>
      </c>
      <c r="D6">
        <v>1860</v>
      </c>
      <c r="E6" t="s">
        <v>19</v>
      </c>
      <c r="F6">
        <v>111</v>
      </c>
      <c r="G6">
        <v>131</v>
      </c>
      <c r="H6">
        <v>1</v>
      </c>
      <c r="I6">
        <v>100</v>
      </c>
      <c r="J6">
        <v>2040</v>
      </c>
      <c r="K6">
        <v>342</v>
      </c>
      <c r="L6">
        <v>11</v>
      </c>
      <c r="M6">
        <v>1</v>
      </c>
      <c r="O6" s="1">
        <f t="shared" si="0"/>
        <v>5.9649122807017543</v>
      </c>
    </row>
    <row r="7" spans="1:15" x14ac:dyDescent="0.25">
      <c r="A7" t="s">
        <v>13</v>
      </c>
      <c r="B7" t="s">
        <v>14</v>
      </c>
      <c r="C7">
        <v>3</v>
      </c>
      <c r="D7">
        <v>1890</v>
      </c>
      <c r="E7" t="s">
        <v>19</v>
      </c>
      <c r="F7">
        <v>526</v>
      </c>
      <c r="G7">
        <v>546</v>
      </c>
      <c r="H7">
        <v>1</v>
      </c>
      <c r="I7">
        <v>100</v>
      </c>
      <c r="J7">
        <v>2040</v>
      </c>
      <c r="K7">
        <v>342</v>
      </c>
      <c r="L7">
        <v>-1</v>
      </c>
      <c r="M7">
        <v>0</v>
      </c>
      <c r="O7" s="1">
        <f t="shared" si="0"/>
        <v>5.9649122807017543</v>
      </c>
    </row>
    <row r="8" spans="1:15" x14ac:dyDescent="0.25">
      <c r="A8" t="s">
        <v>13</v>
      </c>
      <c r="B8" t="s">
        <v>14</v>
      </c>
      <c r="C8">
        <v>3</v>
      </c>
      <c r="D8">
        <v>1892</v>
      </c>
      <c r="E8" t="s">
        <v>19</v>
      </c>
      <c r="F8">
        <v>568</v>
      </c>
      <c r="G8">
        <v>588</v>
      </c>
      <c r="H8">
        <v>1</v>
      </c>
      <c r="I8">
        <v>100</v>
      </c>
      <c r="J8">
        <v>2040</v>
      </c>
      <c r="K8">
        <v>342</v>
      </c>
      <c r="L8">
        <v>-1</v>
      </c>
      <c r="M8">
        <v>0</v>
      </c>
      <c r="O8" s="1">
        <f t="shared" si="0"/>
        <v>5.9649122807017543</v>
      </c>
    </row>
    <row r="9" spans="1:15" x14ac:dyDescent="0.25">
      <c r="A9" t="s">
        <v>13</v>
      </c>
      <c r="B9" t="s">
        <v>14</v>
      </c>
      <c r="C9">
        <v>2</v>
      </c>
      <c r="D9">
        <v>1071</v>
      </c>
      <c r="E9" t="s">
        <v>20</v>
      </c>
      <c r="F9">
        <v>305</v>
      </c>
      <c r="G9">
        <v>328</v>
      </c>
      <c r="H9">
        <v>2</v>
      </c>
      <c r="I9">
        <v>100</v>
      </c>
      <c r="J9">
        <v>1320</v>
      </c>
      <c r="K9">
        <v>234</v>
      </c>
      <c r="L9">
        <v>2</v>
      </c>
      <c r="M9">
        <v>1</v>
      </c>
      <c r="O9" s="1">
        <f t="shared" si="0"/>
        <v>5.6410256410256414</v>
      </c>
    </row>
    <row r="10" spans="1:15" x14ac:dyDescent="0.25">
      <c r="A10" t="s">
        <v>13</v>
      </c>
      <c r="B10" t="s">
        <v>14</v>
      </c>
      <c r="C10">
        <v>2</v>
      </c>
      <c r="D10">
        <v>1342</v>
      </c>
      <c r="E10" t="s">
        <v>21</v>
      </c>
      <c r="F10">
        <v>288</v>
      </c>
      <c r="G10">
        <v>311</v>
      </c>
      <c r="H10">
        <v>2</v>
      </c>
      <c r="I10">
        <v>100</v>
      </c>
      <c r="J10">
        <v>1920</v>
      </c>
      <c r="K10">
        <v>385</v>
      </c>
      <c r="L10">
        <v>2</v>
      </c>
      <c r="M10">
        <v>1</v>
      </c>
      <c r="O10" s="1">
        <f t="shared" si="0"/>
        <v>4.9870129870129869</v>
      </c>
    </row>
    <row r="11" spans="1:15" x14ac:dyDescent="0.25">
      <c r="A11" t="s">
        <v>13</v>
      </c>
      <c r="B11" t="s">
        <v>14</v>
      </c>
      <c r="C11">
        <v>3</v>
      </c>
      <c r="D11">
        <v>1397</v>
      </c>
      <c r="E11" t="s">
        <v>22</v>
      </c>
      <c r="F11">
        <v>49</v>
      </c>
      <c r="G11">
        <v>61</v>
      </c>
      <c r="H11">
        <v>2</v>
      </c>
      <c r="I11">
        <v>100</v>
      </c>
      <c r="J11">
        <v>51</v>
      </c>
      <c r="K11">
        <v>12</v>
      </c>
      <c r="L11">
        <v>1</v>
      </c>
      <c r="M11">
        <v>1</v>
      </c>
      <c r="O11" s="1">
        <f t="shared" si="0"/>
        <v>4.25</v>
      </c>
    </row>
    <row r="12" spans="1:15" x14ac:dyDescent="0.25">
      <c r="A12" t="s">
        <v>13</v>
      </c>
      <c r="B12" t="s">
        <v>14</v>
      </c>
      <c r="C12">
        <v>3</v>
      </c>
      <c r="D12">
        <v>1453</v>
      </c>
      <c r="E12" t="s">
        <v>23</v>
      </c>
      <c r="F12">
        <v>49</v>
      </c>
      <c r="G12">
        <v>61</v>
      </c>
      <c r="H12">
        <v>2</v>
      </c>
      <c r="I12">
        <v>100</v>
      </c>
      <c r="J12">
        <v>51</v>
      </c>
      <c r="K12">
        <v>12</v>
      </c>
      <c r="L12">
        <v>1</v>
      </c>
      <c r="M12">
        <v>1</v>
      </c>
      <c r="O12" s="1">
        <f t="shared" si="0"/>
        <v>4.25</v>
      </c>
    </row>
    <row r="13" spans="1:15" x14ac:dyDescent="0.25">
      <c r="A13" t="s">
        <v>13</v>
      </c>
      <c r="B13" t="s">
        <v>14</v>
      </c>
      <c r="C13">
        <v>3</v>
      </c>
      <c r="D13">
        <v>2019</v>
      </c>
      <c r="E13" t="s">
        <v>24</v>
      </c>
      <c r="F13">
        <v>49</v>
      </c>
      <c r="G13">
        <v>61</v>
      </c>
      <c r="H13">
        <v>2</v>
      </c>
      <c r="I13">
        <v>100</v>
      </c>
      <c r="J13">
        <v>51</v>
      </c>
      <c r="K13">
        <v>12</v>
      </c>
      <c r="L13">
        <v>1</v>
      </c>
      <c r="M13">
        <v>1</v>
      </c>
      <c r="O13" s="1">
        <f t="shared" si="0"/>
        <v>4.25</v>
      </c>
    </row>
    <row r="14" spans="1:15" x14ac:dyDescent="0.25">
      <c r="A14" t="s">
        <v>13</v>
      </c>
      <c r="B14" t="s">
        <v>14</v>
      </c>
      <c r="C14">
        <v>3</v>
      </c>
      <c r="D14">
        <v>1657</v>
      </c>
      <c r="E14" t="s">
        <v>25</v>
      </c>
      <c r="F14">
        <v>49</v>
      </c>
      <c r="G14">
        <v>61</v>
      </c>
      <c r="H14">
        <v>2</v>
      </c>
      <c r="I14">
        <v>100</v>
      </c>
      <c r="J14">
        <v>51</v>
      </c>
      <c r="K14">
        <v>12</v>
      </c>
      <c r="L14">
        <v>1</v>
      </c>
      <c r="M14">
        <v>1</v>
      </c>
      <c r="O14" s="1">
        <f t="shared" si="0"/>
        <v>4.25</v>
      </c>
    </row>
    <row r="15" spans="1:15" x14ac:dyDescent="0.25">
      <c r="A15" t="s">
        <v>13</v>
      </c>
      <c r="B15" t="s">
        <v>14</v>
      </c>
      <c r="C15">
        <v>3</v>
      </c>
      <c r="D15">
        <v>1654</v>
      </c>
      <c r="E15" t="s">
        <v>26</v>
      </c>
      <c r="F15">
        <v>49</v>
      </c>
      <c r="G15">
        <v>61</v>
      </c>
      <c r="H15">
        <v>2</v>
      </c>
      <c r="I15">
        <v>100</v>
      </c>
      <c r="J15">
        <v>51</v>
      </c>
      <c r="K15">
        <v>12</v>
      </c>
      <c r="L15">
        <v>1</v>
      </c>
      <c r="M15">
        <v>1</v>
      </c>
      <c r="O15" s="1">
        <f t="shared" si="0"/>
        <v>4.25</v>
      </c>
    </row>
    <row r="16" spans="1:15" x14ac:dyDescent="0.25">
      <c r="A16" t="s">
        <v>13</v>
      </c>
      <c r="B16" t="s">
        <v>14</v>
      </c>
      <c r="C16">
        <v>3</v>
      </c>
      <c r="D16">
        <v>1958</v>
      </c>
      <c r="E16" t="s">
        <v>27</v>
      </c>
      <c r="F16">
        <v>49</v>
      </c>
      <c r="G16">
        <v>61</v>
      </c>
      <c r="H16">
        <v>2</v>
      </c>
      <c r="I16">
        <v>100</v>
      </c>
      <c r="J16">
        <v>51</v>
      </c>
      <c r="K16">
        <v>12</v>
      </c>
      <c r="L16">
        <v>1</v>
      </c>
      <c r="M16">
        <v>1</v>
      </c>
      <c r="O16" s="1">
        <f t="shared" si="0"/>
        <v>4.25</v>
      </c>
    </row>
    <row r="17" spans="1:15" x14ac:dyDescent="0.25">
      <c r="A17" t="s">
        <v>13</v>
      </c>
      <c r="B17" t="s">
        <v>14</v>
      </c>
      <c r="C17">
        <v>4</v>
      </c>
      <c r="D17">
        <v>1400</v>
      </c>
      <c r="E17" t="s">
        <v>28</v>
      </c>
      <c r="F17">
        <v>48</v>
      </c>
      <c r="G17">
        <v>59</v>
      </c>
      <c r="H17">
        <v>2</v>
      </c>
      <c r="I17">
        <v>100</v>
      </c>
      <c r="J17">
        <v>49</v>
      </c>
      <c r="K17">
        <v>12</v>
      </c>
      <c r="L17">
        <v>1</v>
      </c>
      <c r="M17">
        <v>1</v>
      </c>
      <c r="O17" s="1">
        <f t="shared" si="0"/>
        <v>4.083333333333333</v>
      </c>
    </row>
    <row r="18" spans="1:15" x14ac:dyDescent="0.25">
      <c r="A18" t="s">
        <v>13</v>
      </c>
      <c r="B18" t="s">
        <v>14</v>
      </c>
      <c r="C18">
        <v>4</v>
      </c>
      <c r="D18">
        <v>2027</v>
      </c>
      <c r="E18" t="s">
        <v>29</v>
      </c>
      <c r="F18">
        <v>48</v>
      </c>
      <c r="G18">
        <v>59</v>
      </c>
      <c r="H18">
        <v>2</v>
      </c>
      <c r="I18">
        <v>100</v>
      </c>
      <c r="J18">
        <v>54</v>
      </c>
      <c r="K18">
        <v>13</v>
      </c>
      <c r="L18">
        <v>1</v>
      </c>
      <c r="M18">
        <v>1</v>
      </c>
      <c r="O18" s="1">
        <f t="shared" si="0"/>
        <v>4.1538461538461542</v>
      </c>
    </row>
    <row r="19" spans="1:15" x14ac:dyDescent="0.25">
      <c r="A19" t="s">
        <v>13</v>
      </c>
      <c r="B19" t="s">
        <v>14</v>
      </c>
      <c r="C19">
        <v>4</v>
      </c>
      <c r="D19">
        <v>1961</v>
      </c>
      <c r="E19" t="s">
        <v>30</v>
      </c>
      <c r="F19">
        <v>48</v>
      </c>
      <c r="G19">
        <v>59</v>
      </c>
      <c r="H19">
        <v>2</v>
      </c>
      <c r="I19">
        <v>100</v>
      </c>
      <c r="J19">
        <v>49</v>
      </c>
      <c r="K19">
        <v>12</v>
      </c>
      <c r="L19">
        <v>1</v>
      </c>
      <c r="M19">
        <v>1</v>
      </c>
      <c r="O19" s="1">
        <f t="shared" si="0"/>
        <v>4.083333333333333</v>
      </c>
    </row>
    <row r="20" spans="1:15" x14ac:dyDescent="0.25">
      <c r="A20" t="s">
        <v>13</v>
      </c>
      <c r="B20" t="s">
        <v>14</v>
      </c>
      <c r="C20">
        <v>5</v>
      </c>
      <c r="D20">
        <v>1423</v>
      </c>
      <c r="E20" t="s">
        <v>31</v>
      </c>
      <c r="F20">
        <v>49</v>
      </c>
      <c r="G20">
        <v>62</v>
      </c>
      <c r="H20">
        <v>2</v>
      </c>
      <c r="I20">
        <v>100</v>
      </c>
      <c r="J20">
        <v>63</v>
      </c>
      <c r="K20">
        <v>12</v>
      </c>
      <c r="L20">
        <v>2</v>
      </c>
      <c r="M20">
        <v>1</v>
      </c>
      <c r="O20" s="1">
        <f t="shared" si="0"/>
        <v>5.25</v>
      </c>
    </row>
    <row r="21" spans="1:15" x14ac:dyDescent="0.25">
      <c r="A21" t="s">
        <v>13</v>
      </c>
      <c r="B21" t="s">
        <v>14</v>
      </c>
      <c r="C21">
        <v>5</v>
      </c>
      <c r="D21">
        <v>1986</v>
      </c>
      <c r="E21" t="s">
        <v>32</v>
      </c>
      <c r="F21">
        <v>49</v>
      </c>
      <c r="G21">
        <v>62</v>
      </c>
      <c r="H21">
        <v>2</v>
      </c>
      <c r="I21">
        <v>100</v>
      </c>
      <c r="J21">
        <v>45</v>
      </c>
      <c r="K21">
        <v>11</v>
      </c>
      <c r="L21">
        <v>1</v>
      </c>
      <c r="M21">
        <v>1</v>
      </c>
      <c r="O21" s="1">
        <f t="shared" si="0"/>
        <v>4.0909090909090908</v>
      </c>
    </row>
    <row r="22" spans="1:15" x14ac:dyDescent="0.25">
      <c r="A22" t="s">
        <v>13</v>
      </c>
      <c r="B22" t="s">
        <v>14</v>
      </c>
      <c r="C22">
        <v>7</v>
      </c>
      <c r="D22">
        <v>1533</v>
      </c>
      <c r="E22" t="s">
        <v>33</v>
      </c>
      <c r="F22">
        <v>196</v>
      </c>
      <c r="G22">
        <v>215</v>
      </c>
      <c r="H22">
        <v>2</v>
      </c>
      <c r="I22">
        <v>100</v>
      </c>
      <c r="J22">
        <v>4800</v>
      </c>
      <c r="K22">
        <v>783</v>
      </c>
      <c r="L22">
        <v>12</v>
      </c>
      <c r="M22">
        <v>1</v>
      </c>
      <c r="O22" s="1">
        <f t="shared" si="0"/>
        <v>6.1302681992337167</v>
      </c>
    </row>
    <row r="23" spans="1:15" x14ac:dyDescent="0.25">
      <c r="A23" t="s">
        <v>13</v>
      </c>
      <c r="B23" t="s">
        <v>14</v>
      </c>
      <c r="C23">
        <v>7</v>
      </c>
      <c r="D23">
        <v>1534</v>
      </c>
      <c r="E23" t="s">
        <v>33</v>
      </c>
      <c r="F23">
        <v>217</v>
      </c>
      <c r="G23">
        <v>236</v>
      </c>
      <c r="H23">
        <v>2</v>
      </c>
      <c r="I23">
        <v>100</v>
      </c>
      <c r="J23">
        <v>4800</v>
      </c>
      <c r="K23">
        <v>783</v>
      </c>
      <c r="L23">
        <v>-1</v>
      </c>
      <c r="M23">
        <v>0</v>
      </c>
      <c r="O23" s="1">
        <f t="shared" si="0"/>
        <v>6.1302681992337167</v>
      </c>
    </row>
    <row r="24" spans="1:15" x14ac:dyDescent="0.25">
      <c r="A24" t="s">
        <v>13</v>
      </c>
      <c r="B24" t="s">
        <v>14</v>
      </c>
      <c r="C24">
        <v>8</v>
      </c>
      <c r="D24">
        <v>1672</v>
      </c>
      <c r="E24" t="s">
        <v>34</v>
      </c>
      <c r="F24">
        <v>283</v>
      </c>
      <c r="G24">
        <v>297</v>
      </c>
      <c r="H24">
        <v>2</v>
      </c>
      <c r="I24">
        <v>100</v>
      </c>
      <c r="J24">
        <v>1140</v>
      </c>
      <c r="K24">
        <v>181</v>
      </c>
      <c r="L24">
        <v>2</v>
      </c>
      <c r="M24">
        <v>1</v>
      </c>
      <c r="O24" s="1">
        <f t="shared" si="0"/>
        <v>6.2983425414364644</v>
      </c>
    </row>
    <row r="25" spans="1:15" x14ac:dyDescent="0.25">
      <c r="A25" t="s">
        <v>13</v>
      </c>
      <c r="B25" t="s">
        <v>14</v>
      </c>
      <c r="C25">
        <v>8</v>
      </c>
      <c r="D25">
        <v>1674</v>
      </c>
      <c r="E25" t="s">
        <v>34</v>
      </c>
      <c r="F25">
        <v>317</v>
      </c>
      <c r="G25">
        <v>331</v>
      </c>
      <c r="H25">
        <v>2</v>
      </c>
      <c r="I25">
        <v>100</v>
      </c>
      <c r="J25">
        <v>1140</v>
      </c>
      <c r="K25">
        <v>181</v>
      </c>
      <c r="L25">
        <v>-1</v>
      </c>
      <c r="M25">
        <v>0</v>
      </c>
      <c r="O25" s="1">
        <f t="shared" si="0"/>
        <v>6.2983425414364644</v>
      </c>
    </row>
    <row r="26" spans="1:15" x14ac:dyDescent="0.25">
      <c r="A26" t="s">
        <v>13</v>
      </c>
      <c r="B26" t="s">
        <v>14</v>
      </c>
      <c r="C26">
        <v>9</v>
      </c>
      <c r="D26">
        <v>1794</v>
      </c>
      <c r="E26" t="s">
        <v>35</v>
      </c>
      <c r="F26">
        <v>49</v>
      </c>
      <c r="G26">
        <v>61</v>
      </c>
      <c r="H26">
        <v>2</v>
      </c>
      <c r="I26">
        <v>100</v>
      </c>
      <c r="J26">
        <v>45</v>
      </c>
      <c r="K26">
        <v>11</v>
      </c>
      <c r="L26">
        <v>1</v>
      </c>
      <c r="M26">
        <v>1</v>
      </c>
      <c r="O26" s="1">
        <f t="shared" si="0"/>
        <v>4.0909090909090908</v>
      </c>
    </row>
    <row r="27" spans="1:15" x14ac:dyDescent="0.25">
      <c r="A27" t="s">
        <v>13</v>
      </c>
      <c r="B27" t="s">
        <v>14</v>
      </c>
      <c r="C27">
        <v>9</v>
      </c>
      <c r="D27">
        <v>2013</v>
      </c>
      <c r="E27" t="s">
        <v>36</v>
      </c>
      <c r="F27">
        <v>49</v>
      </c>
      <c r="G27">
        <v>61</v>
      </c>
      <c r="H27">
        <v>2</v>
      </c>
      <c r="I27">
        <v>100</v>
      </c>
      <c r="J27">
        <v>45</v>
      </c>
      <c r="K27">
        <v>11</v>
      </c>
      <c r="L27">
        <v>1</v>
      </c>
      <c r="M27">
        <v>1</v>
      </c>
      <c r="O27" s="1">
        <f t="shared" si="0"/>
        <v>4.0909090909090908</v>
      </c>
    </row>
    <row r="28" spans="1:15" x14ac:dyDescent="0.25">
      <c r="A28" t="s">
        <v>13</v>
      </c>
      <c r="B28" t="s">
        <v>14</v>
      </c>
      <c r="C28">
        <v>10</v>
      </c>
      <c r="D28">
        <v>1842</v>
      </c>
      <c r="E28" t="s">
        <v>37</v>
      </c>
      <c r="F28">
        <v>261</v>
      </c>
      <c r="G28">
        <v>275</v>
      </c>
      <c r="H28">
        <v>2</v>
      </c>
      <c r="I28">
        <v>100</v>
      </c>
      <c r="J28">
        <v>1260</v>
      </c>
      <c r="K28">
        <v>282</v>
      </c>
      <c r="L28">
        <v>6</v>
      </c>
      <c r="M28">
        <v>1</v>
      </c>
      <c r="O28" s="1">
        <f t="shared" si="0"/>
        <v>4.4680851063829783</v>
      </c>
    </row>
    <row r="29" spans="1:15" x14ac:dyDescent="0.25">
      <c r="A29" t="s">
        <v>13</v>
      </c>
      <c r="B29" t="s">
        <v>14</v>
      </c>
      <c r="C29">
        <v>10</v>
      </c>
      <c r="D29">
        <v>1844</v>
      </c>
      <c r="E29" t="s">
        <v>37</v>
      </c>
      <c r="F29">
        <v>291</v>
      </c>
      <c r="G29">
        <v>305</v>
      </c>
      <c r="H29">
        <v>2</v>
      </c>
      <c r="I29">
        <v>100</v>
      </c>
      <c r="J29">
        <v>1260</v>
      </c>
      <c r="K29">
        <v>282</v>
      </c>
      <c r="L29">
        <v>-1</v>
      </c>
      <c r="M29">
        <v>0</v>
      </c>
      <c r="O29" s="1">
        <f t="shared" si="0"/>
        <v>4.4680851063829783</v>
      </c>
    </row>
    <row r="30" spans="1:15" x14ac:dyDescent="0.25">
      <c r="A30" t="s">
        <v>13</v>
      </c>
      <c r="B30" t="s">
        <v>14</v>
      </c>
      <c r="C30">
        <v>12</v>
      </c>
      <c r="D30">
        <v>1904</v>
      </c>
      <c r="E30" t="s">
        <v>38</v>
      </c>
      <c r="F30">
        <v>45</v>
      </c>
      <c r="G30">
        <v>57</v>
      </c>
      <c r="H30">
        <v>2</v>
      </c>
      <c r="I30">
        <v>100</v>
      </c>
      <c r="J30">
        <v>203</v>
      </c>
      <c r="K30">
        <v>38</v>
      </c>
      <c r="L30">
        <v>2</v>
      </c>
      <c r="M30">
        <v>1</v>
      </c>
      <c r="O30" s="1">
        <f t="shared" si="0"/>
        <v>5.3421052631578947</v>
      </c>
    </row>
    <row r="31" spans="1:15" x14ac:dyDescent="0.25">
      <c r="A31" t="s">
        <v>13</v>
      </c>
      <c r="B31" t="s">
        <v>14</v>
      </c>
      <c r="C31">
        <v>12</v>
      </c>
      <c r="D31">
        <v>2071</v>
      </c>
      <c r="E31" t="s">
        <v>39</v>
      </c>
      <c r="F31">
        <v>45</v>
      </c>
      <c r="G31">
        <v>57</v>
      </c>
      <c r="H31">
        <v>2</v>
      </c>
      <c r="I31">
        <v>100</v>
      </c>
      <c r="J31">
        <v>378</v>
      </c>
      <c r="K31">
        <v>68</v>
      </c>
      <c r="L31">
        <v>3</v>
      </c>
      <c r="M31">
        <v>1</v>
      </c>
      <c r="O31" s="1">
        <f t="shared" si="0"/>
        <v>5.5588235294117645</v>
      </c>
    </row>
    <row r="32" spans="1:15" x14ac:dyDescent="0.25">
      <c r="A32" t="s">
        <v>13</v>
      </c>
      <c r="B32" t="s">
        <v>14</v>
      </c>
      <c r="C32">
        <v>13</v>
      </c>
      <c r="D32">
        <v>1906</v>
      </c>
      <c r="E32" t="s">
        <v>38</v>
      </c>
      <c r="F32">
        <v>66</v>
      </c>
      <c r="G32">
        <v>88</v>
      </c>
      <c r="H32">
        <v>2</v>
      </c>
      <c r="I32">
        <v>100</v>
      </c>
      <c r="J32">
        <v>203</v>
      </c>
      <c r="K32">
        <v>38</v>
      </c>
      <c r="L32">
        <v>-1</v>
      </c>
      <c r="M32">
        <v>0</v>
      </c>
      <c r="O32" s="1">
        <f t="shared" si="0"/>
        <v>5.3421052631578947</v>
      </c>
    </row>
    <row r="33" spans="1:15" x14ac:dyDescent="0.25">
      <c r="A33" t="s">
        <v>13</v>
      </c>
      <c r="B33" t="s">
        <v>14</v>
      </c>
      <c r="C33">
        <v>13</v>
      </c>
      <c r="D33">
        <v>2073</v>
      </c>
      <c r="E33" t="s">
        <v>39</v>
      </c>
      <c r="F33">
        <v>66</v>
      </c>
      <c r="G33">
        <v>88</v>
      </c>
      <c r="H33">
        <v>2</v>
      </c>
      <c r="I33">
        <v>100</v>
      </c>
      <c r="J33">
        <v>378</v>
      </c>
      <c r="K33">
        <v>68</v>
      </c>
      <c r="L33">
        <v>-1</v>
      </c>
      <c r="M33">
        <v>0</v>
      </c>
      <c r="O33" s="1">
        <f t="shared" si="0"/>
        <v>5.5588235294117645</v>
      </c>
    </row>
    <row r="34" spans="1:15" x14ac:dyDescent="0.25">
      <c r="A34" t="s">
        <v>13</v>
      </c>
      <c r="B34" t="s">
        <v>14</v>
      </c>
      <c r="C34">
        <v>14</v>
      </c>
      <c r="D34">
        <v>2103</v>
      </c>
      <c r="E34" t="s">
        <v>40</v>
      </c>
      <c r="F34">
        <v>602</v>
      </c>
      <c r="G34">
        <v>608</v>
      </c>
      <c r="H34">
        <v>2</v>
      </c>
      <c r="I34">
        <v>100</v>
      </c>
      <c r="J34">
        <v>2400</v>
      </c>
      <c r="K34">
        <v>393</v>
      </c>
      <c r="L34">
        <v>2</v>
      </c>
      <c r="M34">
        <v>1</v>
      </c>
      <c r="O34" s="1">
        <f t="shared" si="0"/>
        <v>6.106870229007634</v>
      </c>
    </row>
    <row r="35" spans="1:15" x14ac:dyDescent="0.25">
      <c r="A35" t="s">
        <v>13</v>
      </c>
      <c r="B35" t="s">
        <v>14</v>
      </c>
      <c r="C35">
        <v>14</v>
      </c>
      <c r="D35">
        <v>2105</v>
      </c>
      <c r="E35" t="s">
        <v>40</v>
      </c>
      <c r="F35">
        <v>610</v>
      </c>
      <c r="G35">
        <v>616</v>
      </c>
      <c r="H35">
        <v>2</v>
      </c>
      <c r="I35">
        <v>100</v>
      </c>
      <c r="J35">
        <v>2400</v>
      </c>
      <c r="K35">
        <v>393</v>
      </c>
      <c r="L35">
        <v>-1</v>
      </c>
      <c r="M35">
        <v>0</v>
      </c>
      <c r="O35" s="1">
        <f t="shared" si="0"/>
        <v>6.106870229007634</v>
      </c>
    </row>
    <row r="36" spans="1:15" x14ac:dyDescent="0.25">
      <c r="A36" t="s">
        <v>13</v>
      </c>
      <c r="B36" t="s">
        <v>14</v>
      </c>
      <c r="C36">
        <v>1</v>
      </c>
      <c r="D36">
        <v>48</v>
      </c>
      <c r="E36" t="s">
        <v>41</v>
      </c>
      <c r="F36">
        <v>140</v>
      </c>
      <c r="G36">
        <v>155</v>
      </c>
      <c r="H36">
        <v>3</v>
      </c>
      <c r="I36">
        <v>72</v>
      </c>
      <c r="J36">
        <v>388</v>
      </c>
      <c r="K36">
        <v>80</v>
      </c>
      <c r="L36">
        <v>1</v>
      </c>
      <c r="M36">
        <v>1</v>
      </c>
      <c r="O36" s="1">
        <f t="shared" si="0"/>
        <v>4.8499999999999996</v>
      </c>
    </row>
    <row r="37" spans="1:15" x14ac:dyDescent="0.25">
      <c r="A37" t="s">
        <v>13</v>
      </c>
      <c r="B37" t="s">
        <v>14</v>
      </c>
      <c r="C37">
        <v>1</v>
      </c>
      <c r="D37">
        <v>1299</v>
      </c>
      <c r="E37" t="s">
        <v>42</v>
      </c>
      <c r="F37">
        <v>110</v>
      </c>
      <c r="G37">
        <v>125</v>
      </c>
      <c r="H37">
        <v>3</v>
      </c>
      <c r="I37">
        <v>72</v>
      </c>
      <c r="J37">
        <v>600</v>
      </c>
      <c r="K37">
        <v>89</v>
      </c>
      <c r="L37">
        <v>1</v>
      </c>
      <c r="M37">
        <v>1</v>
      </c>
      <c r="O37" s="1">
        <f t="shared" si="0"/>
        <v>6.7415730337078648</v>
      </c>
    </row>
    <row r="38" spans="1:15" x14ac:dyDescent="0.25">
      <c r="A38" t="s">
        <v>13</v>
      </c>
      <c r="B38" t="s">
        <v>14</v>
      </c>
      <c r="C38">
        <v>2</v>
      </c>
      <c r="D38">
        <v>81</v>
      </c>
      <c r="E38" t="s">
        <v>43</v>
      </c>
      <c r="F38">
        <v>587</v>
      </c>
      <c r="G38">
        <v>600</v>
      </c>
      <c r="H38">
        <v>3</v>
      </c>
      <c r="I38">
        <v>80</v>
      </c>
      <c r="J38">
        <v>1200</v>
      </c>
      <c r="K38">
        <v>279</v>
      </c>
      <c r="L38">
        <v>2</v>
      </c>
      <c r="M38">
        <v>1</v>
      </c>
      <c r="O38" s="1">
        <f t="shared" si="0"/>
        <v>4.301075268817204</v>
      </c>
    </row>
    <row r="39" spans="1:15" x14ac:dyDescent="0.25">
      <c r="A39" t="s">
        <v>13</v>
      </c>
      <c r="B39" t="s">
        <v>14</v>
      </c>
      <c r="C39">
        <v>2</v>
      </c>
      <c r="D39">
        <v>83</v>
      </c>
      <c r="E39" t="s">
        <v>43</v>
      </c>
      <c r="F39">
        <v>625</v>
      </c>
      <c r="G39">
        <v>638</v>
      </c>
      <c r="H39">
        <v>3</v>
      </c>
      <c r="I39">
        <v>80</v>
      </c>
      <c r="J39">
        <v>1200</v>
      </c>
      <c r="K39">
        <v>279</v>
      </c>
      <c r="L39">
        <v>-1</v>
      </c>
      <c r="M39">
        <v>0</v>
      </c>
      <c r="O39" s="1">
        <f t="shared" si="0"/>
        <v>4.301075268817204</v>
      </c>
    </row>
    <row r="40" spans="1:15" x14ac:dyDescent="0.25">
      <c r="A40" t="s">
        <v>13</v>
      </c>
      <c r="B40" t="s">
        <v>14</v>
      </c>
      <c r="C40">
        <v>3</v>
      </c>
      <c r="D40">
        <v>686</v>
      </c>
      <c r="E40" t="s">
        <v>44</v>
      </c>
      <c r="F40">
        <v>164</v>
      </c>
      <c r="G40">
        <v>182</v>
      </c>
      <c r="H40">
        <v>3</v>
      </c>
      <c r="I40">
        <v>72</v>
      </c>
      <c r="J40">
        <v>288</v>
      </c>
      <c r="K40">
        <v>65</v>
      </c>
      <c r="L40">
        <v>1</v>
      </c>
      <c r="M40">
        <v>1</v>
      </c>
      <c r="O40" s="1">
        <f t="shared" si="0"/>
        <v>4.430769230769231</v>
      </c>
    </row>
    <row r="41" spans="1:15" x14ac:dyDescent="0.25">
      <c r="A41" t="s">
        <v>13</v>
      </c>
      <c r="B41" t="s">
        <v>14</v>
      </c>
      <c r="C41">
        <v>3</v>
      </c>
      <c r="D41">
        <v>1282</v>
      </c>
      <c r="E41" t="s">
        <v>45</v>
      </c>
      <c r="F41">
        <v>110</v>
      </c>
      <c r="G41">
        <v>122</v>
      </c>
      <c r="H41">
        <v>3</v>
      </c>
      <c r="I41">
        <v>72</v>
      </c>
      <c r="J41">
        <v>222</v>
      </c>
      <c r="K41">
        <v>55</v>
      </c>
      <c r="L41">
        <v>1</v>
      </c>
      <c r="M41">
        <v>1</v>
      </c>
      <c r="O41" s="1">
        <f t="shared" si="0"/>
        <v>4.0363636363636362</v>
      </c>
    </row>
    <row r="42" spans="1:15" x14ac:dyDescent="0.25">
      <c r="A42" t="s">
        <v>13</v>
      </c>
      <c r="B42" t="s">
        <v>14</v>
      </c>
      <c r="C42">
        <v>3</v>
      </c>
      <c r="D42">
        <v>843</v>
      </c>
      <c r="E42" t="s">
        <v>46</v>
      </c>
      <c r="F42">
        <v>49</v>
      </c>
      <c r="G42">
        <v>69</v>
      </c>
      <c r="H42">
        <v>3</v>
      </c>
      <c r="I42">
        <v>72</v>
      </c>
      <c r="J42">
        <v>312</v>
      </c>
      <c r="K42">
        <v>64</v>
      </c>
      <c r="L42">
        <v>1</v>
      </c>
      <c r="M42">
        <v>1</v>
      </c>
      <c r="O42" s="1">
        <f t="shared" si="0"/>
        <v>4.875</v>
      </c>
    </row>
    <row r="43" spans="1:15" x14ac:dyDescent="0.25">
      <c r="A43" t="s">
        <v>13</v>
      </c>
      <c r="B43" t="s">
        <v>14</v>
      </c>
      <c r="C43">
        <v>4</v>
      </c>
      <c r="D43">
        <v>296</v>
      </c>
      <c r="E43" t="s">
        <v>47</v>
      </c>
      <c r="F43">
        <v>63</v>
      </c>
      <c r="G43">
        <v>76</v>
      </c>
      <c r="H43">
        <v>3</v>
      </c>
      <c r="I43">
        <v>70</v>
      </c>
      <c r="J43">
        <v>355</v>
      </c>
      <c r="K43">
        <v>82</v>
      </c>
      <c r="L43">
        <v>1</v>
      </c>
      <c r="M43">
        <v>1</v>
      </c>
      <c r="O43" s="1">
        <f t="shared" si="0"/>
        <v>4.3292682926829267</v>
      </c>
    </row>
    <row r="44" spans="1:15" x14ac:dyDescent="0.25">
      <c r="A44" t="s">
        <v>13</v>
      </c>
      <c r="B44" t="s">
        <v>14</v>
      </c>
      <c r="C44">
        <v>4</v>
      </c>
      <c r="D44">
        <v>666</v>
      </c>
      <c r="E44" t="s">
        <v>48</v>
      </c>
      <c r="F44">
        <v>53</v>
      </c>
      <c r="G44">
        <v>66</v>
      </c>
      <c r="H44">
        <v>3</v>
      </c>
      <c r="I44">
        <v>70</v>
      </c>
      <c r="J44">
        <v>455</v>
      </c>
      <c r="K44">
        <v>91</v>
      </c>
      <c r="L44">
        <v>1</v>
      </c>
      <c r="M44">
        <v>1</v>
      </c>
      <c r="O44" s="1">
        <f t="shared" si="0"/>
        <v>5</v>
      </c>
    </row>
    <row r="45" spans="1:15" x14ac:dyDescent="0.25">
      <c r="A45" t="s">
        <v>13</v>
      </c>
      <c r="B45" t="s">
        <v>14</v>
      </c>
      <c r="C45">
        <v>5</v>
      </c>
      <c r="D45">
        <v>331</v>
      </c>
      <c r="E45" t="s">
        <v>49</v>
      </c>
      <c r="F45">
        <v>98</v>
      </c>
      <c r="G45">
        <v>121</v>
      </c>
      <c r="H45">
        <v>3</v>
      </c>
      <c r="I45">
        <v>70</v>
      </c>
      <c r="J45">
        <v>480</v>
      </c>
      <c r="K45">
        <v>98</v>
      </c>
      <c r="L45">
        <v>2</v>
      </c>
      <c r="M45">
        <v>1</v>
      </c>
      <c r="O45" s="1">
        <f t="shared" si="0"/>
        <v>4.8979591836734695</v>
      </c>
    </row>
    <row r="46" spans="1:15" x14ac:dyDescent="0.25">
      <c r="A46" t="s">
        <v>13</v>
      </c>
      <c r="B46" t="s">
        <v>14</v>
      </c>
      <c r="C46">
        <v>5</v>
      </c>
      <c r="D46">
        <v>332</v>
      </c>
      <c r="E46" t="s">
        <v>49</v>
      </c>
      <c r="F46">
        <v>123</v>
      </c>
      <c r="G46">
        <v>148</v>
      </c>
      <c r="H46">
        <v>3</v>
      </c>
      <c r="I46">
        <v>70</v>
      </c>
      <c r="J46">
        <v>480</v>
      </c>
      <c r="K46">
        <v>98</v>
      </c>
      <c r="L46">
        <v>-1</v>
      </c>
      <c r="M46">
        <v>0</v>
      </c>
      <c r="O46" s="1">
        <f t="shared" si="0"/>
        <v>4.8979591836734695</v>
      </c>
    </row>
    <row r="47" spans="1:15" x14ac:dyDescent="0.25">
      <c r="A47" t="s">
        <v>13</v>
      </c>
      <c r="B47" t="s">
        <v>14</v>
      </c>
      <c r="C47">
        <v>6</v>
      </c>
      <c r="D47">
        <v>425</v>
      </c>
      <c r="E47" t="s">
        <v>50</v>
      </c>
      <c r="F47">
        <v>511</v>
      </c>
      <c r="G47">
        <v>537</v>
      </c>
      <c r="H47">
        <v>3</v>
      </c>
      <c r="I47">
        <v>80</v>
      </c>
      <c r="J47">
        <v>4200</v>
      </c>
      <c r="K47">
        <v>440</v>
      </c>
      <c r="L47">
        <v>2</v>
      </c>
      <c r="M47">
        <v>1</v>
      </c>
      <c r="O47" s="1">
        <f t="shared" si="0"/>
        <v>9.545454545454545</v>
      </c>
    </row>
    <row r="48" spans="1:15" x14ac:dyDescent="0.25">
      <c r="A48" t="s">
        <v>13</v>
      </c>
      <c r="B48" t="s">
        <v>14</v>
      </c>
      <c r="C48">
        <v>6</v>
      </c>
      <c r="D48">
        <v>435</v>
      </c>
      <c r="E48" t="s">
        <v>50</v>
      </c>
      <c r="F48">
        <v>857</v>
      </c>
      <c r="G48">
        <v>882</v>
      </c>
      <c r="H48">
        <v>3</v>
      </c>
      <c r="I48">
        <v>80</v>
      </c>
      <c r="J48">
        <v>4200</v>
      </c>
      <c r="K48">
        <v>440</v>
      </c>
      <c r="L48">
        <v>-1</v>
      </c>
      <c r="M48">
        <v>0</v>
      </c>
      <c r="O48" s="1">
        <f t="shared" si="0"/>
        <v>9.545454545454545</v>
      </c>
    </row>
    <row r="49" spans="1:15" x14ac:dyDescent="0.25">
      <c r="A49" t="s">
        <v>13</v>
      </c>
      <c r="B49" t="s">
        <v>14</v>
      </c>
      <c r="C49">
        <v>7</v>
      </c>
      <c r="D49">
        <v>641</v>
      </c>
      <c r="E49" t="s">
        <v>51</v>
      </c>
      <c r="F49">
        <v>92</v>
      </c>
      <c r="G49">
        <v>108</v>
      </c>
      <c r="H49">
        <v>3</v>
      </c>
      <c r="I49">
        <v>85</v>
      </c>
      <c r="J49">
        <v>259</v>
      </c>
      <c r="K49">
        <v>56</v>
      </c>
      <c r="L49">
        <v>1</v>
      </c>
      <c r="M49">
        <v>1</v>
      </c>
      <c r="O49" s="1">
        <f t="shared" si="0"/>
        <v>4.625</v>
      </c>
    </row>
    <row r="50" spans="1:15" x14ac:dyDescent="0.25">
      <c r="A50" t="s">
        <v>13</v>
      </c>
      <c r="B50" t="s">
        <v>14</v>
      </c>
      <c r="C50">
        <v>7</v>
      </c>
      <c r="D50">
        <v>1115</v>
      </c>
      <c r="E50" t="s">
        <v>52</v>
      </c>
      <c r="F50">
        <v>137</v>
      </c>
      <c r="G50">
        <v>155</v>
      </c>
      <c r="H50">
        <v>3</v>
      </c>
      <c r="I50">
        <v>85</v>
      </c>
      <c r="J50">
        <v>480</v>
      </c>
      <c r="K50">
        <v>94</v>
      </c>
      <c r="L50">
        <v>1</v>
      </c>
      <c r="M50">
        <v>1</v>
      </c>
      <c r="O50" s="1">
        <f t="shared" si="0"/>
        <v>5.1063829787234045</v>
      </c>
    </row>
    <row r="51" spans="1:15" x14ac:dyDescent="0.25">
      <c r="A51" t="s">
        <v>13</v>
      </c>
      <c r="B51" t="s">
        <v>14</v>
      </c>
      <c r="C51">
        <v>8</v>
      </c>
      <c r="D51">
        <v>952</v>
      </c>
      <c r="E51" t="s">
        <v>53</v>
      </c>
      <c r="F51">
        <v>170</v>
      </c>
      <c r="G51">
        <v>180</v>
      </c>
      <c r="H51">
        <v>3</v>
      </c>
      <c r="I51">
        <v>70</v>
      </c>
      <c r="J51">
        <v>900</v>
      </c>
      <c r="K51">
        <v>222</v>
      </c>
      <c r="L51">
        <v>2</v>
      </c>
      <c r="M51">
        <v>1</v>
      </c>
      <c r="O51" s="1">
        <f t="shared" si="0"/>
        <v>4.0540540540540544</v>
      </c>
    </row>
    <row r="52" spans="1:15" x14ac:dyDescent="0.25">
      <c r="A52" t="s">
        <v>13</v>
      </c>
      <c r="B52" t="s">
        <v>14</v>
      </c>
      <c r="C52">
        <v>8</v>
      </c>
      <c r="D52">
        <v>962</v>
      </c>
      <c r="E52" t="s">
        <v>53</v>
      </c>
      <c r="F52">
        <v>329</v>
      </c>
      <c r="G52">
        <v>339</v>
      </c>
      <c r="H52">
        <v>3</v>
      </c>
      <c r="I52">
        <v>70</v>
      </c>
      <c r="J52">
        <v>900</v>
      </c>
      <c r="K52">
        <v>222</v>
      </c>
      <c r="L52">
        <v>-1</v>
      </c>
      <c r="M52">
        <v>0</v>
      </c>
      <c r="O52" s="1">
        <f t="shared" si="0"/>
        <v>4.0540540540540544</v>
      </c>
    </row>
    <row r="53" spans="1:15" x14ac:dyDescent="0.25">
      <c r="A53" t="s">
        <v>13</v>
      </c>
      <c r="B53" t="s">
        <v>14</v>
      </c>
      <c r="C53">
        <v>9</v>
      </c>
      <c r="D53">
        <v>1070</v>
      </c>
      <c r="E53" t="s">
        <v>20</v>
      </c>
      <c r="F53">
        <v>272</v>
      </c>
      <c r="G53">
        <v>303</v>
      </c>
      <c r="H53">
        <v>3</v>
      </c>
      <c r="I53">
        <v>96</v>
      </c>
      <c r="J53">
        <v>1320</v>
      </c>
      <c r="K53">
        <v>234</v>
      </c>
      <c r="L53">
        <v>-1</v>
      </c>
      <c r="M53">
        <v>0</v>
      </c>
      <c r="O53" s="1">
        <f t="shared" si="0"/>
        <v>5.6410256410256414</v>
      </c>
    </row>
    <row r="54" spans="1:15" x14ac:dyDescent="0.25">
      <c r="A54" t="s">
        <v>13</v>
      </c>
      <c r="B54" t="s">
        <v>14</v>
      </c>
      <c r="C54">
        <v>9</v>
      </c>
      <c r="D54">
        <v>1341</v>
      </c>
      <c r="E54" t="s">
        <v>21</v>
      </c>
      <c r="F54">
        <v>257</v>
      </c>
      <c r="G54">
        <v>286</v>
      </c>
      <c r="H54">
        <v>3</v>
      </c>
      <c r="I54">
        <v>96</v>
      </c>
      <c r="J54">
        <v>1920</v>
      </c>
      <c r="K54">
        <v>385</v>
      </c>
      <c r="L54">
        <v>-1</v>
      </c>
      <c r="M54">
        <v>0</v>
      </c>
      <c r="O54" s="1">
        <f t="shared" si="0"/>
        <v>4.9870129870129869</v>
      </c>
    </row>
    <row r="55" spans="1:15" x14ac:dyDescent="0.25">
      <c r="A55" t="s">
        <v>13</v>
      </c>
      <c r="B55" t="s">
        <v>14</v>
      </c>
      <c r="C55">
        <v>11</v>
      </c>
      <c r="D55">
        <v>1375</v>
      </c>
      <c r="E55" t="s">
        <v>54</v>
      </c>
      <c r="F55">
        <v>316</v>
      </c>
      <c r="G55">
        <v>342</v>
      </c>
      <c r="H55">
        <v>3</v>
      </c>
      <c r="I55">
        <v>70</v>
      </c>
      <c r="J55">
        <v>3780</v>
      </c>
      <c r="K55">
        <v>469</v>
      </c>
      <c r="L55">
        <v>2</v>
      </c>
      <c r="M55">
        <v>1</v>
      </c>
      <c r="O55" s="1">
        <f t="shared" si="0"/>
        <v>8.0597014925373127</v>
      </c>
    </row>
    <row r="56" spans="1:15" x14ac:dyDescent="0.25">
      <c r="A56" t="s">
        <v>13</v>
      </c>
      <c r="B56" t="s">
        <v>14</v>
      </c>
      <c r="C56">
        <v>11</v>
      </c>
      <c r="D56">
        <v>1378</v>
      </c>
      <c r="E56" t="s">
        <v>54</v>
      </c>
      <c r="F56">
        <v>370</v>
      </c>
      <c r="G56">
        <v>401</v>
      </c>
      <c r="H56">
        <v>3</v>
      </c>
      <c r="I56">
        <v>70</v>
      </c>
      <c r="J56">
        <v>3780</v>
      </c>
      <c r="K56">
        <v>469</v>
      </c>
      <c r="L56">
        <v>-1</v>
      </c>
      <c r="M56">
        <v>0</v>
      </c>
      <c r="O56" s="1">
        <f t="shared" si="0"/>
        <v>8.0597014925373127</v>
      </c>
    </row>
    <row r="57" spans="1:15" x14ac:dyDescent="0.25">
      <c r="A57" t="s">
        <v>13</v>
      </c>
      <c r="B57" t="s">
        <v>14</v>
      </c>
      <c r="C57">
        <v>13</v>
      </c>
      <c r="D57">
        <v>1402</v>
      </c>
      <c r="E57" t="s">
        <v>55</v>
      </c>
      <c r="F57">
        <v>44</v>
      </c>
      <c r="G57">
        <v>65</v>
      </c>
      <c r="H57">
        <v>3</v>
      </c>
      <c r="I57">
        <v>76</v>
      </c>
      <c r="J57">
        <v>540</v>
      </c>
      <c r="K57">
        <v>81</v>
      </c>
      <c r="L57">
        <v>4</v>
      </c>
      <c r="M57">
        <v>1</v>
      </c>
      <c r="O57" s="1">
        <f t="shared" si="0"/>
        <v>6.666666666666667</v>
      </c>
    </row>
    <row r="58" spans="1:15" x14ac:dyDescent="0.25">
      <c r="A58" t="s">
        <v>13</v>
      </c>
      <c r="B58" t="s">
        <v>14</v>
      </c>
      <c r="C58">
        <v>13</v>
      </c>
      <c r="D58">
        <v>1405</v>
      </c>
      <c r="E58" t="s">
        <v>55</v>
      </c>
      <c r="F58">
        <v>85</v>
      </c>
      <c r="G58">
        <v>107</v>
      </c>
      <c r="H58">
        <v>3</v>
      </c>
      <c r="I58">
        <v>76</v>
      </c>
      <c r="J58">
        <v>540</v>
      </c>
      <c r="K58">
        <v>81</v>
      </c>
      <c r="L58">
        <v>-1</v>
      </c>
      <c r="M58">
        <v>0</v>
      </c>
      <c r="O58" s="1">
        <f t="shared" si="0"/>
        <v>6.666666666666667</v>
      </c>
    </row>
    <row r="59" spans="1:15" x14ac:dyDescent="0.25">
      <c r="A59" t="s">
        <v>13</v>
      </c>
      <c r="B59" t="s">
        <v>14</v>
      </c>
      <c r="C59">
        <v>13</v>
      </c>
      <c r="D59">
        <v>1408</v>
      </c>
      <c r="E59" t="s">
        <v>55</v>
      </c>
      <c r="F59">
        <v>127</v>
      </c>
      <c r="G59">
        <v>148</v>
      </c>
      <c r="H59">
        <v>3</v>
      </c>
      <c r="I59">
        <v>76</v>
      </c>
      <c r="J59">
        <v>540</v>
      </c>
      <c r="K59">
        <v>81</v>
      </c>
      <c r="L59">
        <v>-1</v>
      </c>
      <c r="M59">
        <v>0</v>
      </c>
      <c r="O59" s="1">
        <f t="shared" si="0"/>
        <v>6.666666666666667</v>
      </c>
    </row>
    <row r="60" spans="1:15" x14ac:dyDescent="0.25">
      <c r="A60" t="s">
        <v>13</v>
      </c>
      <c r="B60" t="s">
        <v>14</v>
      </c>
      <c r="C60">
        <v>13</v>
      </c>
      <c r="D60">
        <v>1409</v>
      </c>
      <c r="E60" t="s">
        <v>55</v>
      </c>
      <c r="F60">
        <v>150</v>
      </c>
      <c r="G60">
        <v>170</v>
      </c>
      <c r="H60">
        <v>3</v>
      </c>
      <c r="I60">
        <v>76</v>
      </c>
      <c r="J60">
        <v>540</v>
      </c>
      <c r="K60">
        <v>81</v>
      </c>
      <c r="L60">
        <v>-1</v>
      </c>
      <c r="M60">
        <v>0</v>
      </c>
      <c r="O60" s="1">
        <f t="shared" si="0"/>
        <v>6.666666666666667</v>
      </c>
    </row>
    <row r="61" spans="1:15" x14ac:dyDescent="0.25">
      <c r="A61" t="s">
        <v>13</v>
      </c>
      <c r="B61" t="s">
        <v>14</v>
      </c>
      <c r="C61">
        <v>14</v>
      </c>
      <c r="D61">
        <v>1418</v>
      </c>
      <c r="E61" t="s">
        <v>56</v>
      </c>
      <c r="F61">
        <v>41</v>
      </c>
      <c r="G61">
        <v>60</v>
      </c>
      <c r="H61">
        <v>3</v>
      </c>
      <c r="I61">
        <v>71</v>
      </c>
      <c r="J61">
        <v>188</v>
      </c>
      <c r="K61">
        <v>55</v>
      </c>
      <c r="L61">
        <v>3</v>
      </c>
      <c r="M61">
        <v>1</v>
      </c>
      <c r="O61" s="1">
        <f t="shared" si="0"/>
        <v>3.418181818181818</v>
      </c>
    </row>
    <row r="62" spans="1:15" x14ac:dyDescent="0.25">
      <c r="A62" t="s">
        <v>13</v>
      </c>
      <c r="B62" t="s">
        <v>14</v>
      </c>
      <c r="C62">
        <v>14</v>
      </c>
      <c r="D62">
        <v>2022</v>
      </c>
      <c r="E62" t="s">
        <v>57</v>
      </c>
      <c r="F62">
        <v>68</v>
      </c>
      <c r="G62">
        <v>90</v>
      </c>
      <c r="H62">
        <v>3</v>
      </c>
      <c r="I62">
        <v>71</v>
      </c>
      <c r="J62">
        <v>172</v>
      </c>
      <c r="K62">
        <v>37</v>
      </c>
      <c r="L62">
        <v>2</v>
      </c>
      <c r="M62">
        <v>1</v>
      </c>
      <c r="O62" s="1">
        <f t="shared" si="0"/>
        <v>4.6486486486486482</v>
      </c>
    </row>
    <row r="63" spans="1:15" x14ac:dyDescent="0.25">
      <c r="A63" t="s">
        <v>13</v>
      </c>
      <c r="B63" t="s">
        <v>14</v>
      </c>
      <c r="C63">
        <v>14</v>
      </c>
      <c r="D63">
        <v>2014</v>
      </c>
      <c r="E63" t="s">
        <v>58</v>
      </c>
      <c r="F63">
        <v>41</v>
      </c>
      <c r="G63">
        <v>63</v>
      </c>
      <c r="H63">
        <v>3</v>
      </c>
      <c r="I63">
        <v>71</v>
      </c>
      <c r="J63">
        <v>93</v>
      </c>
      <c r="K63">
        <v>22</v>
      </c>
      <c r="L63">
        <v>1</v>
      </c>
      <c r="M63">
        <v>1</v>
      </c>
      <c r="O63" s="1">
        <f t="shared" si="0"/>
        <v>4.2272727272727275</v>
      </c>
    </row>
    <row r="64" spans="1:15" x14ac:dyDescent="0.25">
      <c r="A64" t="s">
        <v>13</v>
      </c>
      <c r="B64" t="s">
        <v>14</v>
      </c>
      <c r="C64">
        <v>14</v>
      </c>
      <c r="D64">
        <v>2074</v>
      </c>
      <c r="E64" t="s">
        <v>39</v>
      </c>
      <c r="F64">
        <v>90</v>
      </c>
      <c r="G64">
        <v>108</v>
      </c>
      <c r="H64">
        <v>3</v>
      </c>
      <c r="I64">
        <v>71</v>
      </c>
      <c r="J64">
        <v>378</v>
      </c>
      <c r="K64">
        <v>68</v>
      </c>
      <c r="L64">
        <v>-1</v>
      </c>
      <c r="M64">
        <v>0</v>
      </c>
      <c r="O64" s="1">
        <f t="shared" si="0"/>
        <v>5.5588235294117645</v>
      </c>
    </row>
    <row r="65" spans="1:15" x14ac:dyDescent="0.25">
      <c r="A65" t="s">
        <v>13</v>
      </c>
      <c r="B65" t="s">
        <v>14</v>
      </c>
      <c r="C65">
        <v>14</v>
      </c>
      <c r="D65">
        <v>1643</v>
      </c>
      <c r="E65" t="s">
        <v>59</v>
      </c>
      <c r="F65">
        <v>41</v>
      </c>
      <c r="G65">
        <v>63</v>
      </c>
      <c r="H65">
        <v>3</v>
      </c>
      <c r="I65">
        <v>71</v>
      </c>
      <c r="J65">
        <v>88</v>
      </c>
      <c r="K65">
        <v>21</v>
      </c>
      <c r="L65">
        <v>1</v>
      </c>
      <c r="M65">
        <v>1</v>
      </c>
      <c r="O65" s="1">
        <f t="shared" si="0"/>
        <v>4.1904761904761907</v>
      </c>
    </row>
    <row r="66" spans="1:15" x14ac:dyDescent="0.25">
      <c r="A66" t="s">
        <v>13</v>
      </c>
      <c r="B66" t="s">
        <v>14</v>
      </c>
      <c r="C66">
        <v>14</v>
      </c>
      <c r="D66">
        <v>2024</v>
      </c>
      <c r="E66" t="s">
        <v>60</v>
      </c>
      <c r="F66">
        <v>41</v>
      </c>
      <c r="G66">
        <v>66</v>
      </c>
      <c r="H66">
        <v>3</v>
      </c>
      <c r="I66">
        <v>71</v>
      </c>
      <c r="J66">
        <v>95</v>
      </c>
      <c r="K66">
        <v>22</v>
      </c>
      <c r="L66">
        <v>1</v>
      </c>
      <c r="M66">
        <v>1</v>
      </c>
      <c r="O66" s="1">
        <f t="shared" si="0"/>
        <v>4.3181818181818183</v>
      </c>
    </row>
    <row r="67" spans="1:15" x14ac:dyDescent="0.25">
      <c r="A67" t="s">
        <v>13</v>
      </c>
      <c r="B67" t="s">
        <v>14</v>
      </c>
      <c r="C67">
        <v>14</v>
      </c>
      <c r="D67">
        <v>1421</v>
      </c>
      <c r="E67" t="s">
        <v>56</v>
      </c>
      <c r="F67">
        <v>82</v>
      </c>
      <c r="G67">
        <v>88</v>
      </c>
      <c r="H67">
        <v>3</v>
      </c>
      <c r="I67">
        <v>71</v>
      </c>
      <c r="J67">
        <v>188</v>
      </c>
      <c r="K67">
        <v>55</v>
      </c>
      <c r="L67">
        <v>-1</v>
      </c>
      <c r="M67">
        <v>0</v>
      </c>
      <c r="O67" s="1">
        <f t="shared" ref="O67:O130" si="1">J67/K67</f>
        <v>3.418181818181818</v>
      </c>
    </row>
    <row r="68" spans="1:15" x14ac:dyDescent="0.25">
      <c r="A68" t="s">
        <v>13</v>
      </c>
      <c r="B68" t="s">
        <v>14</v>
      </c>
      <c r="C68">
        <v>14</v>
      </c>
      <c r="D68">
        <v>1420</v>
      </c>
      <c r="E68" t="s">
        <v>56</v>
      </c>
      <c r="F68">
        <v>74</v>
      </c>
      <c r="G68">
        <v>80</v>
      </c>
      <c r="H68">
        <v>3</v>
      </c>
      <c r="I68">
        <v>71</v>
      </c>
      <c r="J68">
        <v>188</v>
      </c>
      <c r="K68">
        <v>55</v>
      </c>
      <c r="L68">
        <v>-1</v>
      </c>
      <c r="M68">
        <v>0</v>
      </c>
      <c r="O68" s="1">
        <f t="shared" si="1"/>
        <v>3.418181818181818</v>
      </c>
    </row>
    <row r="69" spans="1:15" x14ac:dyDescent="0.25">
      <c r="A69" t="s">
        <v>13</v>
      </c>
      <c r="B69" t="s">
        <v>14</v>
      </c>
      <c r="C69">
        <v>14</v>
      </c>
      <c r="D69">
        <v>2021</v>
      </c>
      <c r="E69" t="s">
        <v>57</v>
      </c>
      <c r="F69">
        <v>41</v>
      </c>
      <c r="G69">
        <v>66</v>
      </c>
      <c r="H69">
        <v>3</v>
      </c>
      <c r="I69">
        <v>71</v>
      </c>
      <c r="J69">
        <v>172</v>
      </c>
      <c r="K69">
        <v>37</v>
      </c>
      <c r="L69">
        <v>-1</v>
      </c>
      <c r="M69">
        <v>0</v>
      </c>
      <c r="O69" s="1">
        <f t="shared" si="1"/>
        <v>4.6486486486486482</v>
      </c>
    </row>
    <row r="70" spans="1:15" x14ac:dyDescent="0.25">
      <c r="A70" t="s">
        <v>13</v>
      </c>
      <c r="B70" t="s">
        <v>14</v>
      </c>
      <c r="C70">
        <v>14</v>
      </c>
      <c r="D70">
        <v>1429</v>
      </c>
      <c r="E70" t="s">
        <v>61</v>
      </c>
      <c r="F70">
        <v>41</v>
      </c>
      <c r="G70">
        <v>63</v>
      </c>
      <c r="H70">
        <v>3</v>
      </c>
      <c r="I70">
        <v>71</v>
      </c>
      <c r="J70">
        <v>248</v>
      </c>
      <c r="K70">
        <v>50</v>
      </c>
      <c r="L70">
        <v>1</v>
      </c>
      <c r="M70">
        <v>1</v>
      </c>
      <c r="O70" s="1">
        <f t="shared" si="1"/>
        <v>4.96</v>
      </c>
    </row>
    <row r="71" spans="1:15" x14ac:dyDescent="0.25">
      <c r="A71" t="s">
        <v>13</v>
      </c>
      <c r="B71" t="s">
        <v>14</v>
      </c>
      <c r="C71">
        <v>14</v>
      </c>
      <c r="D71">
        <v>1840</v>
      </c>
      <c r="E71" t="s">
        <v>37</v>
      </c>
      <c r="F71">
        <v>231</v>
      </c>
      <c r="G71">
        <v>245</v>
      </c>
      <c r="H71">
        <v>3</v>
      </c>
      <c r="I71">
        <v>71</v>
      </c>
      <c r="J71">
        <v>1260</v>
      </c>
      <c r="K71">
        <v>282</v>
      </c>
      <c r="L71">
        <v>-1</v>
      </c>
      <c r="M71">
        <v>0</v>
      </c>
      <c r="O71" s="1">
        <f t="shared" si="1"/>
        <v>4.4680851063829783</v>
      </c>
    </row>
    <row r="72" spans="1:15" x14ac:dyDescent="0.25">
      <c r="A72" t="s">
        <v>13</v>
      </c>
      <c r="B72" t="s">
        <v>14</v>
      </c>
      <c r="C72">
        <v>14</v>
      </c>
      <c r="D72">
        <v>1847</v>
      </c>
      <c r="E72" t="s">
        <v>37</v>
      </c>
      <c r="F72">
        <v>335</v>
      </c>
      <c r="G72">
        <v>341</v>
      </c>
      <c r="H72">
        <v>3</v>
      </c>
      <c r="I72">
        <v>71</v>
      </c>
      <c r="J72">
        <v>1260</v>
      </c>
      <c r="K72">
        <v>282</v>
      </c>
      <c r="L72">
        <v>-1</v>
      </c>
      <c r="M72">
        <v>0</v>
      </c>
      <c r="O72" s="1">
        <f t="shared" si="1"/>
        <v>4.4680851063829783</v>
      </c>
    </row>
    <row r="73" spans="1:15" x14ac:dyDescent="0.25">
      <c r="A73" t="s">
        <v>13</v>
      </c>
      <c r="B73" t="s">
        <v>14</v>
      </c>
      <c r="C73">
        <v>14</v>
      </c>
      <c r="D73">
        <v>1428</v>
      </c>
      <c r="E73" t="s">
        <v>62</v>
      </c>
      <c r="F73">
        <v>113</v>
      </c>
      <c r="G73">
        <v>120</v>
      </c>
      <c r="H73">
        <v>3</v>
      </c>
      <c r="I73">
        <v>71</v>
      </c>
      <c r="J73">
        <v>442</v>
      </c>
      <c r="K73">
        <v>111</v>
      </c>
      <c r="L73">
        <v>1</v>
      </c>
      <c r="M73">
        <v>1</v>
      </c>
      <c r="O73" s="1">
        <f t="shared" si="1"/>
        <v>3.9819819819819822</v>
      </c>
    </row>
    <row r="74" spans="1:15" x14ac:dyDescent="0.25">
      <c r="A74" t="s">
        <v>13</v>
      </c>
      <c r="B74" t="s">
        <v>14</v>
      </c>
      <c r="C74">
        <v>16</v>
      </c>
      <c r="D74">
        <v>1424</v>
      </c>
      <c r="E74" t="s">
        <v>31</v>
      </c>
      <c r="F74">
        <v>64</v>
      </c>
      <c r="G74">
        <v>84</v>
      </c>
      <c r="H74">
        <v>3</v>
      </c>
      <c r="I74">
        <v>86</v>
      </c>
      <c r="J74">
        <v>63</v>
      </c>
      <c r="K74">
        <v>12</v>
      </c>
      <c r="L74">
        <v>-1</v>
      </c>
      <c r="M74">
        <v>0</v>
      </c>
      <c r="O74" s="1">
        <f t="shared" si="1"/>
        <v>5.25</v>
      </c>
    </row>
    <row r="75" spans="1:15" x14ac:dyDescent="0.25">
      <c r="A75" t="s">
        <v>13</v>
      </c>
      <c r="B75" t="s">
        <v>14</v>
      </c>
      <c r="C75">
        <v>16</v>
      </c>
      <c r="D75">
        <v>1984</v>
      </c>
      <c r="E75" t="s">
        <v>63</v>
      </c>
      <c r="F75">
        <v>189</v>
      </c>
      <c r="G75">
        <v>211</v>
      </c>
      <c r="H75">
        <v>3</v>
      </c>
      <c r="I75">
        <v>86</v>
      </c>
      <c r="J75">
        <v>332</v>
      </c>
      <c r="K75">
        <v>58</v>
      </c>
      <c r="L75">
        <v>2</v>
      </c>
      <c r="M75">
        <v>1</v>
      </c>
      <c r="O75" s="1">
        <f t="shared" si="1"/>
        <v>5.7241379310344831</v>
      </c>
    </row>
    <row r="76" spans="1:15" x14ac:dyDescent="0.25">
      <c r="A76" t="s">
        <v>13</v>
      </c>
      <c r="B76" t="s">
        <v>14</v>
      </c>
      <c r="C76">
        <v>17</v>
      </c>
      <c r="D76">
        <v>1465</v>
      </c>
      <c r="E76" t="s">
        <v>64</v>
      </c>
      <c r="F76">
        <v>296</v>
      </c>
      <c r="G76">
        <v>312</v>
      </c>
      <c r="H76">
        <v>3</v>
      </c>
      <c r="I76">
        <v>71</v>
      </c>
      <c r="J76">
        <v>1620</v>
      </c>
      <c r="K76">
        <v>249</v>
      </c>
      <c r="L76">
        <v>10</v>
      </c>
      <c r="M76">
        <v>1</v>
      </c>
      <c r="O76" s="1">
        <f t="shared" si="1"/>
        <v>6.5060240963855422</v>
      </c>
    </row>
    <row r="77" spans="1:15" x14ac:dyDescent="0.25">
      <c r="A77" t="s">
        <v>13</v>
      </c>
      <c r="B77" t="s">
        <v>14</v>
      </c>
      <c r="C77">
        <v>17</v>
      </c>
      <c r="D77">
        <v>1466</v>
      </c>
      <c r="E77" t="s">
        <v>64</v>
      </c>
      <c r="F77">
        <v>314</v>
      </c>
      <c r="G77">
        <v>326</v>
      </c>
      <c r="H77">
        <v>3</v>
      </c>
      <c r="I77">
        <v>71</v>
      </c>
      <c r="J77">
        <v>1620</v>
      </c>
      <c r="K77">
        <v>249</v>
      </c>
      <c r="L77">
        <v>-1</v>
      </c>
      <c r="M77">
        <v>0</v>
      </c>
      <c r="O77" s="1">
        <f t="shared" si="1"/>
        <v>6.5060240963855422</v>
      </c>
    </row>
    <row r="78" spans="1:15" x14ac:dyDescent="0.25">
      <c r="A78" t="s">
        <v>13</v>
      </c>
      <c r="B78" t="s">
        <v>14</v>
      </c>
      <c r="C78">
        <v>18</v>
      </c>
      <c r="D78">
        <v>1467</v>
      </c>
      <c r="E78" t="s">
        <v>64</v>
      </c>
      <c r="F78">
        <v>328</v>
      </c>
      <c r="G78">
        <v>347</v>
      </c>
      <c r="H78">
        <v>3</v>
      </c>
      <c r="I78">
        <v>70</v>
      </c>
      <c r="J78">
        <v>1620</v>
      </c>
      <c r="K78">
        <v>249</v>
      </c>
      <c r="L78">
        <v>-1</v>
      </c>
      <c r="M78">
        <v>0</v>
      </c>
      <c r="O78" s="1">
        <f t="shared" si="1"/>
        <v>6.5060240963855422</v>
      </c>
    </row>
    <row r="79" spans="1:15" x14ac:dyDescent="0.25">
      <c r="A79" t="s">
        <v>13</v>
      </c>
      <c r="B79" t="s">
        <v>14</v>
      </c>
      <c r="C79">
        <v>18</v>
      </c>
      <c r="D79">
        <v>1468</v>
      </c>
      <c r="E79" t="s">
        <v>64</v>
      </c>
      <c r="F79">
        <v>349</v>
      </c>
      <c r="G79">
        <v>368</v>
      </c>
      <c r="H79">
        <v>3</v>
      </c>
      <c r="I79">
        <v>70</v>
      </c>
      <c r="J79">
        <v>1620</v>
      </c>
      <c r="K79">
        <v>249</v>
      </c>
      <c r="L79">
        <v>-1</v>
      </c>
      <c r="M79">
        <v>0</v>
      </c>
      <c r="O79" s="1">
        <f t="shared" si="1"/>
        <v>6.5060240963855422</v>
      </c>
    </row>
    <row r="80" spans="1:15" x14ac:dyDescent="0.25">
      <c r="A80" t="s">
        <v>13</v>
      </c>
      <c r="B80" t="s">
        <v>14</v>
      </c>
      <c r="C80">
        <v>18</v>
      </c>
      <c r="D80">
        <v>1470</v>
      </c>
      <c r="E80" t="s">
        <v>64</v>
      </c>
      <c r="F80">
        <v>391</v>
      </c>
      <c r="G80">
        <v>410</v>
      </c>
      <c r="H80">
        <v>3</v>
      </c>
      <c r="I80">
        <v>70</v>
      </c>
      <c r="J80">
        <v>1620</v>
      </c>
      <c r="K80">
        <v>249</v>
      </c>
      <c r="L80">
        <v>-1</v>
      </c>
      <c r="M80">
        <v>0</v>
      </c>
      <c r="O80" s="1">
        <f t="shared" si="1"/>
        <v>6.5060240963855422</v>
      </c>
    </row>
    <row r="81" spans="1:15" x14ac:dyDescent="0.25">
      <c r="A81" t="s">
        <v>13</v>
      </c>
      <c r="B81" t="s">
        <v>14</v>
      </c>
      <c r="C81">
        <v>18</v>
      </c>
      <c r="D81">
        <v>1469</v>
      </c>
      <c r="E81" t="s">
        <v>64</v>
      </c>
      <c r="F81">
        <v>370</v>
      </c>
      <c r="G81">
        <v>389</v>
      </c>
      <c r="H81">
        <v>3</v>
      </c>
      <c r="I81">
        <v>70</v>
      </c>
      <c r="J81">
        <v>1620</v>
      </c>
      <c r="K81">
        <v>249</v>
      </c>
      <c r="L81">
        <v>-1</v>
      </c>
      <c r="M81">
        <v>0</v>
      </c>
      <c r="O81" s="1">
        <f t="shared" si="1"/>
        <v>6.5060240963855422</v>
      </c>
    </row>
    <row r="82" spans="1:15" x14ac:dyDescent="0.25">
      <c r="A82" t="s">
        <v>13</v>
      </c>
      <c r="B82" t="s">
        <v>14</v>
      </c>
      <c r="C82">
        <v>19</v>
      </c>
      <c r="D82">
        <v>1471</v>
      </c>
      <c r="E82" t="s">
        <v>64</v>
      </c>
      <c r="F82">
        <v>412</v>
      </c>
      <c r="G82">
        <v>429</v>
      </c>
      <c r="H82">
        <v>3</v>
      </c>
      <c r="I82">
        <v>92</v>
      </c>
      <c r="J82">
        <v>1620</v>
      </c>
      <c r="K82">
        <v>249</v>
      </c>
      <c r="L82">
        <v>-1</v>
      </c>
      <c r="M82">
        <v>0</v>
      </c>
      <c r="O82" s="1">
        <f t="shared" si="1"/>
        <v>6.5060240963855422</v>
      </c>
    </row>
    <row r="83" spans="1:15" x14ac:dyDescent="0.25">
      <c r="A83" t="s">
        <v>13</v>
      </c>
      <c r="B83" t="s">
        <v>14</v>
      </c>
      <c r="C83">
        <v>19</v>
      </c>
      <c r="D83">
        <v>1472</v>
      </c>
      <c r="E83" t="s">
        <v>64</v>
      </c>
      <c r="F83">
        <v>431</v>
      </c>
      <c r="G83">
        <v>448</v>
      </c>
      <c r="H83">
        <v>3</v>
      </c>
      <c r="I83">
        <v>92</v>
      </c>
      <c r="J83">
        <v>1620</v>
      </c>
      <c r="K83">
        <v>249</v>
      </c>
      <c r="L83">
        <v>-1</v>
      </c>
      <c r="M83">
        <v>0</v>
      </c>
      <c r="O83" s="1">
        <f t="shared" si="1"/>
        <v>6.5060240963855422</v>
      </c>
    </row>
    <row r="84" spans="1:15" x14ac:dyDescent="0.25">
      <c r="A84" t="s">
        <v>13</v>
      </c>
      <c r="B84" t="s">
        <v>14</v>
      </c>
      <c r="C84">
        <v>20</v>
      </c>
      <c r="D84">
        <v>1475</v>
      </c>
      <c r="E84" t="s">
        <v>64</v>
      </c>
      <c r="F84">
        <v>502</v>
      </c>
      <c r="G84">
        <v>545</v>
      </c>
      <c r="H84">
        <v>3</v>
      </c>
      <c r="I84">
        <v>81</v>
      </c>
      <c r="J84">
        <v>1620</v>
      </c>
      <c r="K84">
        <v>249</v>
      </c>
      <c r="L84">
        <v>-1</v>
      </c>
      <c r="M84">
        <v>0</v>
      </c>
      <c r="O84" s="1">
        <f t="shared" si="1"/>
        <v>6.5060240963855422</v>
      </c>
    </row>
    <row r="85" spans="1:15" x14ac:dyDescent="0.25">
      <c r="A85" t="s">
        <v>13</v>
      </c>
      <c r="B85" t="s">
        <v>14</v>
      </c>
      <c r="C85">
        <v>20</v>
      </c>
      <c r="D85">
        <v>1476</v>
      </c>
      <c r="E85" t="s">
        <v>64</v>
      </c>
      <c r="F85">
        <v>547</v>
      </c>
      <c r="G85">
        <v>590</v>
      </c>
      <c r="H85">
        <v>3</v>
      </c>
      <c r="I85">
        <v>81</v>
      </c>
      <c r="J85">
        <v>1620</v>
      </c>
      <c r="K85">
        <v>249</v>
      </c>
      <c r="L85">
        <v>-1</v>
      </c>
      <c r="M85">
        <v>0</v>
      </c>
      <c r="O85" s="1">
        <f t="shared" si="1"/>
        <v>6.5060240963855422</v>
      </c>
    </row>
    <row r="86" spans="1:15" x14ac:dyDescent="0.25">
      <c r="A86" t="s">
        <v>13</v>
      </c>
      <c r="B86" t="s">
        <v>14</v>
      </c>
      <c r="C86">
        <v>21</v>
      </c>
      <c r="D86">
        <v>1483</v>
      </c>
      <c r="E86" t="s">
        <v>65</v>
      </c>
      <c r="F86">
        <v>136</v>
      </c>
      <c r="G86">
        <v>167</v>
      </c>
      <c r="H86">
        <v>3</v>
      </c>
      <c r="I86">
        <v>82</v>
      </c>
      <c r="J86">
        <v>960</v>
      </c>
      <c r="K86">
        <v>149</v>
      </c>
      <c r="L86">
        <v>3</v>
      </c>
      <c r="M86">
        <v>1</v>
      </c>
      <c r="O86" s="1">
        <f t="shared" si="1"/>
        <v>6.4429530201342278</v>
      </c>
    </row>
    <row r="87" spans="1:15" x14ac:dyDescent="0.25">
      <c r="A87" t="s">
        <v>13</v>
      </c>
      <c r="B87" t="s">
        <v>14</v>
      </c>
      <c r="C87">
        <v>21</v>
      </c>
      <c r="D87">
        <v>1484</v>
      </c>
      <c r="E87" t="s">
        <v>65</v>
      </c>
      <c r="F87">
        <v>169</v>
      </c>
      <c r="G87">
        <v>200</v>
      </c>
      <c r="H87">
        <v>3</v>
      </c>
      <c r="I87">
        <v>82</v>
      </c>
      <c r="J87">
        <v>960</v>
      </c>
      <c r="K87">
        <v>149</v>
      </c>
      <c r="L87">
        <v>-1</v>
      </c>
      <c r="M87">
        <v>0</v>
      </c>
      <c r="O87" s="1">
        <f t="shared" si="1"/>
        <v>6.4429530201342278</v>
      </c>
    </row>
    <row r="88" spans="1:15" x14ac:dyDescent="0.25">
      <c r="A88" t="s">
        <v>13</v>
      </c>
      <c r="B88" t="s">
        <v>14</v>
      </c>
      <c r="C88">
        <v>21</v>
      </c>
      <c r="D88">
        <v>1487</v>
      </c>
      <c r="E88" t="s">
        <v>65</v>
      </c>
      <c r="F88">
        <v>248</v>
      </c>
      <c r="G88">
        <v>283</v>
      </c>
      <c r="H88">
        <v>3</v>
      </c>
      <c r="I88">
        <v>82</v>
      </c>
      <c r="J88">
        <v>960</v>
      </c>
      <c r="K88">
        <v>149</v>
      </c>
      <c r="L88">
        <v>-1</v>
      </c>
      <c r="M88">
        <v>0</v>
      </c>
      <c r="O88" s="1">
        <f t="shared" si="1"/>
        <v>6.4429530201342278</v>
      </c>
    </row>
    <row r="89" spans="1:15" x14ac:dyDescent="0.25">
      <c r="A89" t="s">
        <v>13</v>
      </c>
      <c r="B89" t="s">
        <v>14</v>
      </c>
      <c r="C89">
        <v>22</v>
      </c>
      <c r="D89">
        <v>1520</v>
      </c>
      <c r="E89" t="s">
        <v>17</v>
      </c>
      <c r="F89">
        <v>67</v>
      </c>
      <c r="G89">
        <v>82</v>
      </c>
      <c r="H89">
        <v>3</v>
      </c>
      <c r="I89">
        <v>70</v>
      </c>
      <c r="J89">
        <v>166</v>
      </c>
      <c r="K89">
        <v>32</v>
      </c>
      <c r="L89">
        <v>-1</v>
      </c>
      <c r="M89">
        <v>0</v>
      </c>
      <c r="O89" s="1">
        <f t="shared" si="1"/>
        <v>5.1875</v>
      </c>
    </row>
    <row r="90" spans="1:15" x14ac:dyDescent="0.25">
      <c r="A90" t="s">
        <v>13</v>
      </c>
      <c r="B90" t="s">
        <v>14</v>
      </c>
      <c r="C90">
        <v>22</v>
      </c>
      <c r="D90">
        <v>1945</v>
      </c>
      <c r="E90" t="s">
        <v>18</v>
      </c>
      <c r="F90">
        <v>72</v>
      </c>
      <c r="G90">
        <v>94</v>
      </c>
      <c r="H90">
        <v>3</v>
      </c>
      <c r="I90">
        <v>70</v>
      </c>
      <c r="J90">
        <v>282</v>
      </c>
      <c r="K90">
        <v>51</v>
      </c>
      <c r="L90">
        <v>-1</v>
      </c>
      <c r="M90">
        <v>0</v>
      </c>
      <c r="O90" s="1">
        <f t="shared" si="1"/>
        <v>5.5294117647058822</v>
      </c>
    </row>
    <row r="91" spans="1:15" x14ac:dyDescent="0.25">
      <c r="A91" t="s">
        <v>13</v>
      </c>
      <c r="B91" t="s">
        <v>14</v>
      </c>
      <c r="C91">
        <v>24</v>
      </c>
      <c r="D91">
        <v>1529</v>
      </c>
      <c r="E91" t="s">
        <v>33</v>
      </c>
      <c r="F91">
        <v>110</v>
      </c>
      <c r="G91">
        <v>129</v>
      </c>
      <c r="H91">
        <v>3</v>
      </c>
      <c r="I91">
        <v>73</v>
      </c>
      <c r="J91">
        <v>4800</v>
      </c>
      <c r="K91">
        <v>783</v>
      </c>
      <c r="L91">
        <v>-1</v>
      </c>
      <c r="M91">
        <v>0</v>
      </c>
      <c r="O91" s="1">
        <f t="shared" si="1"/>
        <v>6.1302681992337167</v>
      </c>
    </row>
    <row r="92" spans="1:15" x14ac:dyDescent="0.25">
      <c r="A92" t="s">
        <v>13</v>
      </c>
      <c r="B92" t="s">
        <v>14</v>
      </c>
      <c r="C92">
        <v>24</v>
      </c>
      <c r="D92">
        <v>1535</v>
      </c>
      <c r="E92" t="s">
        <v>33</v>
      </c>
      <c r="F92">
        <v>238</v>
      </c>
      <c r="G92">
        <v>257</v>
      </c>
      <c r="H92">
        <v>3</v>
      </c>
      <c r="I92">
        <v>73</v>
      </c>
      <c r="J92">
        <v>4800</v>
      </c>
      <c r="K92">
        <v>783</v>
      </c>
      <c r="L92">
        <v>-1</v>
      </c>
      <c r="M92">
        <v>0</v>
      </c>
      <c r="O92" s="1">
        <f t="shared" si="1"/>
        <v>6.1302681992337167</v>
      </c>
    </row>
    <row r="93" spans="1:15" x14ac:dyDescent="0.25">
      <c r="A93" t="s">
        <v>13</v>
      </c>
      <c r="B93" t="s">
        <v>14</v>
      </c>
      <c r="C93">
        <v>25</v>
      </c>
      <c r="D93">
        <v>1537</v>
      </c>
      <c r="E93" t="s">
        <v>33</v>
      </c>
      <c r="F93">
        <v>268</v>
      </c>
      <c r="G93">
        <v>285</v>
      </c>
      <c r="H93">
        <v>3</v>
      </c>
      <c r="I93">
        <v>76</v>
      </c>
      <c r="J93">
        <v>4800</v>
      </c>
      <c r="K93">
        <v>783</v>
      </c>
      <c r="L93">
        <v>-1</v>
      </c>
      <c r="M93">
        <v>0</v>
      </c>
      <c r="O93" s="1">
        <f t="shared" si="1"/>
        <v>6.1302681992337167</v>
      </c>
    </row>
    <row r="94" spans="1:15" x14ac:dyDescent="0.25">
      <c r="A94" t="s">
        <v>13</v>
      </c>
      <c r="B94" t="s">
        <v>14</v>
      </c>
      <c r="C94">
        <v>25</v>
      </c>
      <c r="D94">
        <v>1548</v>
      </c>
      <c r="E94" t="s">
        <v>33</v>
      </c>
      <c r="F94">
        <v>382</v>
      </c>
      <c r="G94">
        <v>398</v>
      </c>
      <c r="H94">
        <v>3</v>
      </c>
      <c r="I94">
        <v>76</v>
      </c>
      <c r="J94">
        <v>4800</v>
      </c>
      <c r="K94">
        <v>783</v>
      </c>
      <c r="L94">
        <v>-1</v>
      </c>
      <c r="M94">
        <v>0</v>
      </c>
      <c r="O94" s="1">
        <f t="shared" si="1"/>
        <v>6.1302681992337167</v>
      </c>
    </row>
    <row r="95" spans="1:15" x14ac:dyDescent="0.25">
      <c r="A95" t="s">
        <v>13</v>
      </c>
      <c r="B95" t="s">
        <v>14</v>
      </c>
      <c r="C95">
        <v>26</v>
      </c>
      <c r="D95">
        <v>1571</v>
      </c>
      <c r="E95" t="s">
        <v>33</v>
      </c>
      <c r="F95">
        <v>623</v>
      </c>
      <c r="G95">
        <v>637</v>
      </c>
      <c r="H95">
        <v>3</v>
      </c>
      <c r="I95">
        <v>81</v>
      </c>
      <c r="J95">
        <v>4800</v>
      </c>
      <c r="K95">
        <v>783</v>
      </c>
      <c r="L95">
        <v>-1</v>
      </c>
      <c r="M95">
        <v>0</v>
      </c>
      <c r="O95" s="1">
        <f t="shared" si="1"/>
        <v>6.1302681992337167</v>
      </c>
    </row>
    <row r="96" spans="1:15" x14ac:dyDescent="0.25">
      <c r="A96" t="s">
        <v>13</v>
      </c>
      <c r="B96" t="s">
        <v>14</v>
      </c>
      <c r="C96">
        <v>26</v>
      </c>
      <c r="D96">
        <v>1572</v>
      </c>
      <c r="E96" t="s">
        <v>33</v>
      </c>
      <c r="F96">
        <v>639</v>
      </c>
      <c r="G96">
        <v>653</v>
      </c>
      <c r="H96">
        <v>3</v>
      </c>
      <c r="I96">
        <v>81</v>
      </c>
      <c r="J96">
        <v>4800</v>
      </c>
      <c r="K96">
        <v>783</v>
      </c>
      <c r="L96">
        <v>-1</v>
      </c>
      <c r="M96">
        <v>0</v>
      </c>
      <c r="O96" s="1">
        <f t="shared" si="1"/>
        <v>6.1302681992337167</v>
      </c>
    </row>
    <row r="97" spans="1:15" x14ac:dyDescent="0.25">
      <c r="A97" t="s">
        <v>13</v>
      </c>
      <c r="B97" t="s">
        <v>14</v>
      </c>
      <c r="C97">
        <v>27</v>
      </c>
      <c r="D97">
        <v>1604</v>
      </c>
      <c r="E97" t="s">
        <v>33</v>
      </c>
      <c r="F97">
        <v>950</v>
      </c>
      <c r="G97">
        <v>964</v>
      </c>
      <c r="H97">
        <v>3</v>
      </c>
      <c r="I97">
        <v>75</v>
      </c>
      <c r="J97">
        <v>4800</v>
      </c>
      <c r="K97">
        <v>783</v>
      </c>
      <c r="L97">
        <v>-1</v>
      </c>
      <c r="M97">
        <v>0</v>
      </c>
      <c r="O97" s="1">
        <f t="shared" si="1"/>
        <v>6.1302681992337167</v>
      </c>
    </row>
    <row r="98" spans="1:15" x14ac:dyDescent="0.25">
      <c r="A98" t="s">
        <v>13</v>
      </c>
      <c r="B98" t="s">
        <v>14</v>
      </c>
      <c r="C98">
        <v>27</v>
      </c>
      <c r="D98">
        <v>1613</v>
      </c>
      <c r="E98" t="s">
        <v>33</v>
      </c>
      <c r="F98">
        <v>1045</v>
      </c>
      <c r="G98">
        <v>1059</v>
      </c>
      <c r="H98">
        <v>3</v>
      </c>
      <c r="I98">
        <v>75</v>
      </c>
      <c r="J98">
        <v>4800</v>
      </c>
      <c r="K98">
        <v>783</v>
      </c>
      <c r="L98">
        <v>-1</v>
      </c>
      <c r="M98">
        <v>0</v>
      </c>
      <c r="O98" s="1">
        <f t="shared" si="1"/>
        <v>6.1302681992337167</v>
      </c>
    </row>
    <row r="99" spans="1:15" x14ac:dyDescent="0.25">
      <c r="A99" t="s">
        <v>13</v>
      </c>
      <c r="B99" t="s">
        <v>14</v>
      </c>
      <c r="C99">
        <v>27</v>
      </c>
      <c r="D99">
        <v>1608</v>
      </c>
      <c r="E99" t="s">
        <v>33</v>
      </c>
      <c r="F99">
        <v>992</v>
      </c>
      <c r="G99">
        <v>1006</v>
      </c>
      <c r="H99">
        <v>3</v>
      </c>
      <c r="I99">
        <v>75</v>
      </c>
      <c r="J99">
        <v>4800</v>
      </c>
      <c r="K99">
        <v>783</v>
      </c>
      <c r="L99">
        <v>-1</v>
      </c>
      <c r="M99">
        <v>0</v>
      </c>
      <c r="O99" s="1">
        <f t="shared" si="1"/>
        <v>6.1302681992337167</v>
      </c>
    </row>
    <row r="100" spans="1:15" x14ac:dyDescent="0.25">
      <c r="A100" t="s">
        <v>13</v>
      </c>
      <c r="B100" t="s">
        <v>14</v>
      </c>
      <c r="C100">
        <v>28</v>
      </c>
      <c r="D100">
        <v>1630</v>
      </c>
      <c r="E100" t="s">
        <v>33</v>
      </c>
      <c r="F100">
        <v>1214</v>
      </c>
      <c r="G100">
        <v>1225</v>
      </c>
      <c r="H100">
        <v>3</v>
      </c>
      <c r="I100">
        <v>90</v>
      </c>
      <c r="J100">
        <v>4800</v>
      </c>
      <c r="K100">
        <v>783</v>
      </c>
      <c r="L100">
        <v>-1</v>
      </c>
      <c r="M100">
        <v>0</v>
      </c>
      <c r="O100" s="1">
        <f t="shared" si="1"/>
        <v>6.1302681992337167</v>
      </c>
    </row>
    <row r="101" spans="1:15" x14ac:dyDescent="0.25">
      <c r="A101" t="s">
        <v>13</v>
      </c>
      <c r="B101" t="s">
        <v>14</v>
      </c>
      <c r="C101">
        <v>28</v>
      </c>
      <c r="D101">
        <v>1899</v>
      </c>
      <c r="E101" t="s">
        <v>19</v>
      </c>
      <c r="F101">
        <v>686</v>
      </c>
      <c r="G101">
        <v>696</v>
      </c>
      <c r="H101">
        <v>3</v>
      </c>
      <c r="I101">
        <v>90</v>
      </c>
      <c r="J101">
        <v>2040</v>
      </c>
      <c r="K101">
        <v>342</v>
      </c>
      <c r="L101">
        <v>-1</v>
      </c>
      <c r="M101">
        <v>0</v>
      </c>
      <c r="O101" s="1">
        <f t="shared" si="1"/>
        <v>5.9649122807017543</v>
      </c>
    </row>
    <row r="102" spans="1:15" x14ac:dyDescent="0.25">
      <c r="A102" t="s">
        <v>13</v>
      </c>
      <c r="B102" t="s">
        <v>14</v>
      </c>
      <c r="C102">
        <v>30</v>
      </c>
      <c r="D102">
        <v>1691</v>
      </c>
      <c r="E102" t="s">
        <v>66</v>
      </c>
      <c r="F102">
        <v>151</v>
      </c>
      <c r="G102">
        <v>170</v>
      </c>
      <c r="H102">
        <v>3</v>
      </c>
      <c r="I102">
        <v>77</v>
      </c>
      <c r="J102">
        <v>2580</v>
      </c>
      <c r="K102">
        <v>332</v>
      </c>
      <c r="L102">
        <v>7</v>
      </c>
      <c r="M102">
        <v>1</v>
      </c>
      <c r="O102" s="1">
        <f t="shared" si="1"/>
        <v>7.7710843373493974</v>
      </c>
    </row>
    <row r="103" spans="1:15" x14ac:dyDescent="0.25">
      <c r="A103" t="s">
        <v>13</v>
      </c>
      <c r="B103" t="s">
        <v>14</v>
      </c>
      <c r="C103">
        <v>30</v>
      </c>
      <c r="D103">
        <v>1692</v>
      </c>
      <c r="E103" t="s">
        <v>66</v>
      </c>
      <c r="F103">
        <v>172</v>
      </c>
      <c r="G103">
        <v>192</v>
      </c>
      <c r="H103">
        <v>3</v>
      </c>
      <c r="I103">
        <v>77</v>
      </c>
      <c r="J103">
        <v>2580</v>
      </c>
      <c r="K103">
        <v>332</v>
      </c>
      <c r="L103">
        <v>-1</v>
      </c>
      <c r="M103">
        <v>0</v>
      </c>
      <c r="O103" s="1">
        <f t="shared" si="1"/>
        <v>7.7710843373493974</v>
      </c>
    </row>
    <row r="104" spans="1:15" x14ac:dyDescent="0.25">
      <c r="A104" t="s">
        <v>13</v>
      </c>
      <c r="B104" t="s">
        <v>14</v>
      </c>
      <c r="C104">
        <v>31</v>
      </c>
      <c r="D104">
        <v>1699</v>
      </c>
      <c r="E104" t="s">
        <v>66</v>
      </c>
      <c r="F104">
        <v>417</v>
      </c>
      <c r="G104">
        <v>441</v>
      </c>
      <c r="H104">
        <v>3</v>
      </c>
      <c r="I104">
        <v>70</v>
      </c>
      <c r="J104">
        <v>2580</v>
      </c>
      <c r="K104">
        <v>332</v>
      </c>
      <c r="L104">
        <v>-1</v>
      </c>
      <c r="M104">
        <v>0</v>
      </c>
      <c r="O104" s="1">
        <f t="shared" si="1"/>
        <v>7.7710843373493974</v>
      </c>
    </row>
    <row r="105" spans="1:15" x14ac:dyDescent="0.25">
      <c r="A105" t="s">
        <v>13</v>
      </c>
      <c r="B105" t="s">
        <v>14</v>
      </c>
      <c r="C105">
        <v>31</v>
      </c>
      <c r="D105">
        <v>1700</v>
      </c>
      <c r="E105" t="s">
        <v>66</v>
      </c>
      <c r="F105">
        <v>443</v>
      </c>
      <c r="G105">
        <v>460</v>
      </c>
      <c r="H105">
        <v>3</v>
      </c>
      <c r="I105">
        <v>70</v>
      </c>
      <c r="J105">
        <v>2580</v>
      </c>
      <c r="K105">
        <v>332</v>
      </c>
      <c r="L105">
        <v>-1</v>
      </c>
      <c r="M105">
        <v>0</v>
      </c>
      <c r="O105" s="1">
        <f t="shared" si="1"/>
        <v>7.7710843373493974</v>
      </c>
    </row>
    <row r="106" spans="1:15" x14ac:dyDescent="0.25">
      <c r="A106" t="s">
        <v>13</v>
      </c>
      <c r="B106" t="s">
        <v>14</v>
      </c>
      <c r="C106">
        <v>32</v>
      </c>
      <c r="D106">
        <v>1718</v>
      </c>
      <c r="E106" t="s">
        <v>66</v>
      </c>
      <c r="F106">
        <v>890</v>
      </c>
      <c r="G106">
        <v>899</v>
      </c>
      <c r="H106">
        <v>3</v>
      </c>
      <c r="I106">
        <v>80</v>
      </c>
      <c r="J106">
        <v>2580</v>
      </c>
      <c r="K106">
        <v>332</v>
      </c>
      <c r="L106">
        <v>-1</v>
      </c>
      <c r="M106">
        <v>0</v>
      </c>
      <c r="O106" s="1">
        <f t="shared" si="1"/>
        <v>7.7710843373493974</v>
      </c>
    </row>
    <row r="107" spans="1:15" x14ac:dyDescent="0.25">
      <c r="A107" t="s">
        <v>13</v>
      </c>
      <c r="B107" t="s">
        <v>14</v>
      </c>
      <c r="C107">
        <v>32</v>
      </c>
      <c r="D107">
        <v>1719</v>
      </c>
      <c r="E107" t="s">
        <v>66</v>
      </c>
      <c r="F107">
        <v>901</v>
      </c>
      <c r="G107">
        <v>910</v>
      </c>
      <c r="H107">
        <v>3</v>
      </c>
      <c r="I107">
        <v>80</v>
      </c>
      <c r="J107">
        <v>2580</v>
      </c>
      <c r="K107">
        <v>332</v>
      </c>
      <c r="L107">
        <v>-1</v>
      </c>
      <c r="M107">
        <v>0</v>
      </c>
      <c r="O107" s="1">
        <f t="shared" si="1"/>
        <v>7.7710843373493974</v>
      </c>
    </row>
    <row r="108" spans="1:15" x14ac:dyDescent="0.25">
      <c r="A108" t="s">
        <v>13</v>
      </c>
      <c r="B108" t="s">
        <v>14</v>
      </c>
      <c r="C108">
        <v>32</v>
      </c>
      <c r="D108">
        <v>1720</v>
      </c>
      <c r="E108" t="s">
        <v>66</v>
      </c>
      <c r="F108">
        <v>912</v>
      </c>
      <c r="G108">
        <v>921</v>
      </c>
      <c r="H108">
        <v>3</v>
      </c>
      <c r="I108">
        <v>80</v>
      </c>
      <c r="J108">
        <v>2580</v>
      </c>
      <c r="K108">
        <v>332</v>
      </c>
      <c r="L108">
        <v>-1</v>
      </c>
      <c r="M108">
        <v>0</v>
      </c>
      <c r="O108" s="1">
        <f t="shared" si="1"/>
        <v>7.7710843373493974</v>
      </c>
    </row>
    <row r="109" spans="1:15" x14ac:dyDescent="0.25">
      <c r="A109" t="s">
        <v>13</v>
      </c>
      <c r="B109" t="s">
        <v>14</v>
      </c>
      <c r="C109">
        <v>33</v>
      </c>
      <c r="D109">
        <v>1798</v>
      </c>
      <c r="E109" t="s">
        <v>67</v>
      </c>
      <c r="F109">
        <v>76</v>
      </c>
      <c r="G109">
        <v>90</v>
      </c>
      <c r="H109">
        <v>3</v>
      </c>
      <c r="I109">
        <v>92</v>
      </c>
      <c r="J109">
        <v>1620</v>
      </c>
      <c r="K109">
        <v>303</v>
      </c>
      <c r="L109">
        <v>6</v>
      </c>
      <c r="M109">
        <v>1</v>
      </c>
      <c r="O109" s="1">
        <f t="shared" si="1"/>
        <v>5.3465346534653468</v>
      </c>
    </row>
    <row r="110" spans="1:15" x14ac:dyDescent="0.25">
      <c r="A110" t="s">
        <v>13</v>
      </c>
      <c r="B110" t="s">
        <v>14</v>
      </c>
      <c r="C110">
        <v>33</v>
      </c>
      <c r="D110">
        <v>1805</v>
      </c>
      <c r="E110" t="s">
        <v>67</v>
      </c>
      <c r="F110">
        <v>159</v>
      </c>
      <c r="G110">
        <v>175</v>
      </c>
      <c r="H110">
        <v>3</v>
      </c>
      <c r="I110">
        <v>92</v>
      </c>
      <c r="J110">
        <v>1620</v>
      </c>
      <c r="K110">
        <v>303</v>
      </c>
      <c r="L110">
        <v>-1</v>
      </c>
      <c r="M110">
        <v>0</v>
      </c>
      <c r="O110" s="1">
        <f t="shared" si="1"/>
        <v>5.3465346534653468</v>
      </c>
    </row>
    <row r="111" spans="1:15" x14ac:dyDescent="0.25">
      <c r="A111" t="s">
        <v>13</v>
      </c>
      <c r="B111" t="s">
        <v>14</v>
      </c>
      <c r="C111">
        <v>34</v>
      </c>
      <c r="D111">
        <v>1811</v>
      </c>
      <c r="E111" t="s">
        <v>67</v>
      </c>
      <c r="F111">
        <v>237</v>
      </c>
      <c r="G111">
        <v>250</v>
      </c>
      <c r="H111">
        <v>3</v>
      </c>
      <c r="I111">
        <v>90</v>
      </c>
      <c r="J111">
        <v>1620</v>
      </c>
      <c r="K111">
        <v>303</v>
      </c>
      <c r="L111">
        <v>-1</v>
      </c>
      <c r="M111">
        <v>0</v>
      </c>
      <c r="O111" s="1">
        <f t="shared" si="1"/>
        <v>5.3465346534653468</v>
      </c>
    </row>
    <row r="112" spans="1:15" x14ac:dyDescent="0.25">
      <c r="A112" t="s">
        <v>13</v>
      </c>
      <c r="B112" t="s">
        <v>14</v>
      </c>
      <c r="C112">
        <v>34</v>
      </c>
      <c r="D112">
        <v>1870</v>
      </c>
      <c r="E112" t="s">
        <v>19</v>
      </c>
      <c r="F112">
        <v>236</v>
      </c>
      <c r="G112">
        <v>249</v>
      </c>
      <c r="H112">
        <v>3</v>
      </c>
      <c r="I112">
        <v>90</v>
      </c>
      <c r="J112">
        <v>2040</v>
      </c>
      <c r="K112">
        <v>342</v>
      </c>
      <c r="L112">
        <v>-1</v>
      </c>
      <c r="M112">
        <v>0</v>
      </c>
      <c r="O112" s="1">
        <f t="shared" si="1"/>
        <v>5.9649122807017543</v>
      </c>
    </row>
    <row r="113" spans="1:15" x14ac:dyDescent="0.25">
      <c r="A113" t="s">
        <v>13</v>
      </c>
      <c r="B113" t="s">
        <v>14</v>
      </c>
      <c r="C113">
        <v>34</v>
      </c>
      <c r="D113">
        <v>1812</v>
      </c>
      <c r="E113" t="s">
        <v>67</v>
      </c>
      <c r="F113">
        <v>252</v>
      </c>
      <c r="G113">
        <v>265</v>
      </c>
      <c r="H113">
        <v>3</v>
      </c>
      <c r="I113">
        <v>90</v>
      </c>
      <c r="J113">
        <v>1620</v>
      </c>
      <c r="K113">
        <v>303</v>
      </c>
      <c r="L113">
        <v>-1</v>
      </c>
      <c r="M113">
        <v>0</v>
      </c>
      <c r="O113" s="1">
        <f t="shared" si="1"/>
        <v>5.3465346534653468</v>
      </c>
    </row>
    <row r="114" spans="1:15" x14ac:dyDescent="0.25">
      <c r="A114" t="s">
        <v>13</v>
      </c>
      <c r="B114" t="s">
        <v>14</v>
      </c>
      <c r="C114">
        <v>34</v>
      </c>
      <c r="D114">
        <v>1814</v>
      </c>
      <c r="E114" t="s">
        <v>67</v>
      </c>
      <c r="F114">
        <v>282</v>
      </c>
      <c r="G114">
        <v>295</v>
      </c>
      <c r="H114">
        <v>3</v>
      </c>
      <c r="I114">
        <v>90</v>
      </c>
      <c r="J114">
        <v>1620</v>
      </c>
      <c r="K114">
        <v>303</v>
      </c>
      <c r="L114">
        <v>-1</v>
      </c>
      <c r="M114">
        <v>0</v>
      </c>
      <c r="O114" s="1">
        <f t="shared" si="1"/>
        <v>5.3465346534653468</v>
      </c>
    </row>
    <row r="115" spans="1:15" x14ac:dyDescent="0.25">
      <c r="A115" t="s">
        <v>13</v>
      </c>
      <c r="B115" t="s">
        <v>14</v>
      </c>
      <c r="C115">
        <v>34</v>
      </c>
      <c r="D115">
        <v>1813</v>
      </c>
      <c r="E115" t="s">
        <v>67</v>
      </c>
      <c r="F115">
        <v>267</v>
      </c>
      <c r="G115">
        <v>280</v>
      </c>
      <c r="H115">
        <v>3</v>
      </c>
      <c r="I115">
        <v>90</v>
      </c>
      <c r="J115">
        <v>1620</v>
      </c>
      <c r="K115">
        <v>303</v>
      </c>
      <c r="L115">
        <v>-1</v>
      </c>
      <c r="M115">
        <v>0</v>
      </c>
      <c r="O115" s="1">
        <f t="shared" si="1"/>
        <v>5.3465346534653468</v>
      </c>
    </row>
    <row r="116" spans="1:15" x14ac:dyDescent="0.25">
      <c r="A116" t="s">
        <v>13</v>
      </c>
      <c r="B116" t="s">
        <v>14</v>
      </c>
      <c r="C116">
        <v>34</v>
      </c>
      <c r="D116">
        <v>1871</v>
      </c>
      <c r="E116" t="s">
        <v>19</v>
      </c>
      <c r="F116">
        <v>251</v>
      </c>
      <c r="G116">
        <v>264</v>
      </c>
      <c r="H116">
        <v>3</v>
      </c>
      <c r="I116">
        <v>90</v>
      </c>
      <c r="J116">
        <v>2040</v>
      </c>
      <c r="K116">
        <v>342</v>
      </c>
      <c r="L116">
        <v>-1</v>
      </c>
      <c r="M116">
        <v>0</v>
      </c>
      <c r="O116" s="1">
        <f t="shared" si="1"/>
        <v>5.9649122807017543</v>
      </c>
    </row>
    <row r="117" spans="1:15" x14ac:dyDescent="0.25">
      <c r="A117" t="s">
        <v>13</v>
      </c>
      <c r="B117" t="s">
        <v>14</v>
      </c>
      <c r="C117">
        <v>35</v>
      </c>
      <c r="D117">
        <v>1827</v>
      </c>
      <c r="E117" t="s">
        <v>68</v>
      </c>
      <c r="F117">
        <v>79</v>
      </c>
      <c r="G117">
        <v>103</v>
      </c>
      <c r="H117">
        <v>3</v>
      </c>
      <c r="I117">
        <v>95</v>
      </c>
      <c r="J117">
        <v>216</v>
      </c>
      <c r="K117">
        <v>50</v>
      </c>
      <c r="L117">
        <v>2</v>
      </c>
      <c r="M117">
        <v>1</v>
      </c>
      <c r="O117" s="1">
        <f t="shared" si="1"/>
        <v>4.32</v>
      </c>
    </row>
    <row r="118" spans="1:15" x14ac:dyDescent="0.25">
      <c r="A118" t="s">
        <v>13</v>
      </c>
      <c r="B118" t="s">
        <v>14</v>
      </c>
      <c r="C118">
        <v>35</v>
      </c>
      <c r="D118">
        <v>1966</v>
      </c>
      <c r="E118" t="s">
        <v>69</v>
      </c>
      <c r="F118">
        <v>79</v>
      </c>
      <c r="G118">
        <v>103</v>
      </c>
      <c r="H118">
        <v>3</v>
      </c>
      <c r="I118">
        <v>95</v>
      </c>
      <c r="J118">
        <v>220</v>
      </c>
      <c r="K118">
        <v>50</v>
      </c>
      <c r="L118">
        <v>2</v>
      </c>
      <c r="M118">
        <v>1</v>
      </c>
      <c r="O118" s="1">
        <f t="shared" si="1"/>
        <v>4.4000000000000004</v>
      </c>
    </row>
    <row r="119" spans="1:15" x14ac:dyDescent="0.25">
      <c r="A119" t="s">
        <v>13</v>
      </c>
      <c r="B119" t="s">
        <v>14</v>
      </c>
      <c r="C119">
        <v>36</v>
      </c>
      <c r="D119">
        <v>1829</v>
      </c>
      <c r="E119" t="s">
        <v>68</v>
      </c>
      <c r="F119">
        <v>115</v>
      </c>
      <c r="G119">
        <v>132</v>
      </c>
      <c r="H119">
        <v>3</v>
      </c>
      <c r="I119">
        <v>71</v>
      </c>
      <c r="J119">
        <v>216</v>
      </c>
      <c r="K119">
        <v>50</v>
      </c>
      <c r="L119">
        <v>-1</v>
      </c>
      <c r="M119">
        <v>0</v>
      </c>
      <c r="O119" s="1">
        <f t="shared" si="1"/>
        <v>4.32</v>
      </c>
    </row>
    <row r="120" spans="1:15" x14ac:dyDescent="0.25">
      <c r="A120" t="s">
        <v>13</v>
      </c>
      <c r="B120" t="s">
        <v>14</v>
      </c>
      <c r="C120">
        <v>36</v>
      </c>
      <c r="D120">
        <v>1968</v>
      </c>
      <c r="E120" t="s">
        <v>69</v>
      </c>
      <c r="F120">
        <v>115</v>
      </c>
      <c r="G120">
        <v>132</v>
      </c>
      <c r="H120">
        <v>3</v>
      </c>
      <c r="I120">
        <v>71</v>
      </c>
      <c r="J120">
        <v>220</v>
      </c>
      <c r="K120">
        <v>50</v>
      </c>
      <c r="L120">
        <v>-1</v>
      </c>
      <c r="M120">
        <v>0</v>
      </c>
      <c r="O120" s="1">
        <f t="shared" si="1"/>
        <v>4.4000000000000004</v>
      </c>
    </row>
    <row r="121" spans="1:15" x14ac:dyDescent="0.25">
      <c r="A121" t="s">
        <v>13</v>
      </c>
      <c r="B121" t="s">
        <v>14</v>
      </c>
      <c r="C121">
        <v>36</v>
      </c>
      <c r="D121">
        <v>1947</v>
      </c>
      <c r="E121" t="s">
        <v>18</v>
      </c>
      <c r="F121">
        <v>108</v>
      </c>
      <c r="G121">
        <v>124</v>
      </c>
      <c r="H121">
        <v>3</v>
      </c>
      <c r="I121">
        <v>71</v>
      </c>
      <c r="J121">
        <v>282</v>
      </c>
      <c r="K121">
        <v>51</v>
      </c>
      <c r="L121">
        <v>-1</v>
      </c>
      <c r="M121">
        <v>0</v>
      </c>
      <c r="O121" s="1">
        <f t="shared" si="1"/>
        <v>5.5294117647058822</v>
      </c>
    </row>
    <row r="122" spans="1:15" x14ac:dyDescent="0.25">
      <c r="A122" t="s">
        <v>13</v>
      </c>
      <c r="B122" t="s">
        <v>14</v>
      </c>
      <c r="C122">
        <v>36</v>
      </c>
      <c r="D122">
        <v>1982</v>
      </c>
      <c r="E122" t="s">
        <v>63</v>
      </c>
      <c r="F122">
        <v>154</v>
      </c>
      <c r="G122">
        <v>172</v>
      </c>
      <c r="H122">
        <v>3</v>
      </c>
      <c r="I122">
        <v>71</v>
      </c>
      <c r="J122">
        <v>332</v>
      </c>
      <c r="K122">
        <v>58</v>
      </c>
      <c r="L122">
        <v>-1</v>
      </c>
      <c r="M122">
        <v>0</v>
      </c>
      <c r="O122" s="1">
        <f t="shared" si="1"/>
        <v>5.7241379310344831</v>
      </c>
    </row>
    <row r="123" spans="1:15" x14ac:dyDescent="0.25">
      <c r="A123" t="s">
        <v>13</v>
      </c>
      <c r="B123" t="s">
        <v>14</v>
      </c>
      <c r="C123">
        <v>37</v>
      </c>
      <c r="D123">
        <v>1833</v>
      </c>
      <c r="E123" t="s">
        <v>37</v>
      </c>
      <c r="F123">
        <v>55</v>
      </c>
      <c r="G123">
        <v>69</v>
      </c>
      <c r="H123">
        <v>3</v>
      </c>
      <c r="I123">
        <v>86</v>
      </c>
      <c r="J123">
        <v>1260</v>
      </c>
      <c r="K123">
        <v>282</v>
      </c>
      <c r="L123">
        <v>-1</v>
      </c>
      <c r="M123">
        <v>0</v>
      </c>
      <c r="O123" s="1">
        <f t="shared" si="1"/>
        <v>4.4680851063829783</v>
      </c>
    </row>
    <row r="124" spans="1:15" x14ac:dyDescent="0.25">
      <c r="A124" t="s">
        <v>13</v>
      </c>
      <c r="B124" t="s">
        <v>14</v>
      </c>
      <c r="C124">
        <v>37</v>
      </c>
      <c r="D124">
        <v>1834</v>
      </c>
      <c r="E124" t="s">
        <v>37</v>
      </c>
      <c r="F124">
        <v>71</v>
      </c>
      <c r="G124">
        <v>86</v>
      </c>
      <c r="H124">
        <v>3</v>
      </c>
      <c r="I124">
        <v>86</v>
      </c>
      <c r="J124">
        <v>1260</v>
      </c>
      <c r="K124">
        <v>282</v>
      </c>
      <c r="L124">
        <v>-1</v>
      </c>
      <c r="M124">
        <v>0</v>
      </c>
      <c r="O124" s="1">
        <f t="shared" si="1"/>
        <v>4.4680851063829783</v>
      </c>
    </row>
    <row r="125" spans="1:15" x14ac:dyDescent="0.25">
      <c r="A125" t="s">
        <v>13</v>
      </c>
      <c r="B125" t="s">
        <v>14</v>
      </c>
      <c r="C125">
        <v>39</v>
      </c>
      <c r="D125">
        <v>1869</v>
      </c>
      <c r="E125" t="s">
        <v>19</v>
      </c>
      <c r="F125">
        <v>219</v>
      </c>
      <c r="G125">
        <v>234</v>
      </c>
      <c r="H125">
        <v>3</v>
      </c>
      <c r="I125">
        <v>70</v>
      </c>
      <c r="J125">
        <v>2040</v>
      </c>
      <c r="K125">
        <v>342</v>
      </c>
      <c r="L125">
        <v>-1</v>
      </c>
      <c r="M125">
        <v>0</v>
      </c>
      <c r="O125" s="1">
        <f t="shared" si="1"/>
        <v>5.9649122807017543</v>
      </c>
    </row>
    <row r="126" spans="1:15" x14ac:dyDescent="0.25">
      <c r="A126" t="s">
        <v>13</v>
      </c>
      <c r="B126" t="s">
        <v>14</v>
      </c>
      <c r="C126">
        <v>39</v>
      </c>
      <c r="D126">
        <v>1872</v>
      </c>
      <c r="E126" t="s">
        <v>19</v>
      </c>
      <c r="F126">
        <v>266</v>
      </c>
      <c r="G126">
        <v>284</v>
      </c>
      <c r="H126">
        <v>3</v>
      </c>
      <c r="I126">
        <v>70</v>
      </c>
      <c r="J126">
        <v>2040</v>
      </c>
      <c r="K126">
        <v>342</v>
      </c>
      <c r="L126">
        <v>-1</v>
      </c>
      <c r="M126">
        <v>0</v>
      </c>
      <c r="O126" s="1">
        <f t="shared" si="1"/>
        <v>5.9649122807017543</v>
      </c>
    </row>
    <row r="127" spans="1:15" x14ac:dyDescent="0.25">
      <c r="A127" t="s">
        <v>13</v>
      </c>
      <c r="B127" t="s">
        <v>14</v>
      </c>
      <c r="C127">
        <v>40</v>
      </c>
      <c r="D127">
        <v>1896</v>
      </c>
      <c r="E127" t="s">
        <v>19</v>
      </c>
      <c r="F127">
        <v>637</v>
      </c>
      <c r="G127">
        <v>651</v>
      </c>
      <c r="H127">
        <v>3</v>
      </c>
      <c r="I127">
        <v>80</v>
      </c>
      <c r="J127">
        <v>2040</v>
      </c>
      <c r="K127">
        <v>342</v>
      </c>
      <c r="L127">
        <v>-1</v>
      </c>
      <c r="M127">
        <v>0</v>
      </c>
      <c r="O127" s="1">
        <f t="shared" si="1"/>
        <v>5.9649122807017543</v>
      </c>
    </row>
    <row r="128" spans="1:15" x14ac:dyDescent="0.25">
      <c r="A128" t="s">
        <v>13</v>
      </c>
      <c r="B128" t="s">
        <v>14</v>
      </c>
      <c r="C128">
        <v>40</v>
      </c>
      <c r="D128">
        <v>1897</v>
      </c>
      <c r="E128" t="s">
        <v>19</v>
      </c>
      <c r="F128">
        <v>653</v>
      </c>
      <c r="G128">
        <v>667</v>
      </c>
      <c r="H128">
        <v>3</v>
      </c>
      <c r="I128">
        <v>80</v>
      </c>
      <c r="J128">
        <v>2040</v>
      </c>
      <c r="K128">
        <v>342</v>
      </c>
      <c r="L128">
        <v>-1</v>
      </c>
      <c r="M128">
        <v>0</v>
      </c>
      <c r="O128" s="1">
        <f t="shared" si="1"/>
        <v>5.9649122807017543</v>
      </c>
    </row>
    <row r="129" spans="1:15" x14ac:dyDescent="0.25">
      <c r="A129" t="s">
        <v>13</v>
      </c>
      <c r="B129" t="s">
        <v>14</v>
      </c>
      <c r="C129">
        <v>40</v>
      </c>
      <c r="D129">
        <v>1898</v>
      </c>
      <c r="E129" t="s">
        <v>19</v>
      </c>
      <c r="F129">
        <v>669</v>
      </c>
      <c r="G129">
        <v>683</v>
      </c>
      <c r="H129">
        <v>3</v>
      </c>
      <c r="I129">
        <v>80</v>
      </c>
      <c r="J129">
        <v>2040</v>
      </c>
      <c r="K129">
        <v>342</v>
      </c>
      <c r="L129">
        <v>-1</v>
      </c>
      <c r="M129">
        <v>0</v>
      </c>
      <c r="O129" s="1">
        <f t="shared" si="1"/>
        <v>5.9649122807017543</v>
      </c>
    </row>
    <row r="130" spans="1:15" x14ac:dyDescent="0.25">
      <c r="A130" t="s">
        <v>13</v>
      </c>
      <c r="B130" t="s">
        <v>14</v>
      </c>
      <c r="C130">
        <v>41</v>
      </c>
      <c r="D130">
        <v>2055</v>
      </c>
      <c r="E130" t="s">
        <v>70</v>
      </c>
      <c r="F130">
        <v>45</v>
      </c>
      <c r="G130">
        <v>56</v>
      </c>
      <c r="H130">
        <v>3</v>
      </c>
      <c r="I130">
        <v>75</v>
      </c>
      <c r="J130">
        <v>469</v>
      </c>
      <c r="K130">
        <v>82</v>
      </c>
      <c r="L130">
        <v>5</v>
      </c>
      <c r="M130">
        <v>1</v>
      </c>
      <c r="O130" s="1">
        <f t="shared" si="1"/>
        <v>5.7195121951219514</v>
      </c>
    </row>
    <row r="131" spans="1:15" x14ac:dyDescent="0.25">
      <c r="A131" t="s">
        <v>13</v>
      </c>
      <c r="B131" t="s">
        <v>14</v>
      </c>
      <c r="C131">
        <v>41</v>
      </c>
      <c r="D131">
        <v>1911</v>
      </c>
      <c r="E131" t="s">
        <v>71</v>
      </c>
      <c r="F131">
        <v>79</v>
      </c>
      <c r="G131">
        <v>93</v>
      </c>
      <c r="H131">
        <v>3</v>
      </c>
      <c r="I131">
        <v>75</v>
      </c>
      <c r="J131">
        <v>1260</v>
      </c>
      <c r="K131">
        <v>247</v>
      </c>
      <c r="L131">
        <v>5</v>
      </c>
      <c r="M131">
        <v>1</v>
      </c>
      <c r="O131" s="1">
        <f t="shared" ref="O131:O194" si="2">J131/K131</f>
        <v>5.1012145748987852</v>
      </c>
    </row>
    <row r="132" spans="1:15" x14ac:dyDescent="0.25">
      <c r="A132" t="s">
        <v>13</v>
      </c>
      <c r="B132" t="s">
        <v>14</v>
      </c>
      <c r="C132">
        <v>43</v>
      </c>
      <c r="D132">
        <v>1928</v>
      </c>
      <c r="E132" t="s">
        <v>71</v>
      </c>
      <c r="F132">
        <v>281</v>
      </c>
      <c r="G132">
        <v>304</v>
      </c>
      <c r="H132">
        <v>3</v>
      </c>
      <c r="I132">
        <v>76</v>
      </c>
      <c r="J132">
        <v>1260</v>
      </c>
      <c r="K132">
        <v>247</v>
      </c>
      <c r="L132">
        <v>-1</v>
      </c>
      <c r="M132">
        <v>0</v>
      </c>
      <c r="O132" s="1">
        <f t="shared" si="2"/>
        <v>5.1012145748987852</v>
      </c>
    </row>
    <row r="133" spans="1:15" x14ac:dyDescent="0.25">
      <c r="A133" t="s">
        <v>13</v>
      </c>
      <c r="B133" t="s">
        <v>14</v>
      </c>
      <c r="C133">
        <v>43</v>
      </c>
      <c r="D133">
        <v>1930</v>
      </c>
      <c r="E133" t="s">
        <v>71</v>
      </c>
      <c r="F133">
        <v>325</v>
      </c>
      <c r="G133">
        <v>344</v>
      </c>
      <c r="H133">
        <v>3</v>
      </c>
      <c r="I133">
        <v>76</v>
      </c>
      <c r="J133">
        <v>1260</v>
      </c>
      <c r="K133">
        <v>247</v>
      </c>
      <c r="L133">
        <v>-1</v>
      </c>
      <c r="M133">
        <v>0</v>
      </c>
      <c r="O133" s="1">
        <f t="shared" si="2"/>
        <v>5.1012145748987852</v>
      </c>
    </row>
    <row r="134" spans="1:15" x14ac:dyDescent="0.25">
      <c r="A134" t="s">
        <v>13</v>
      </c>
      <c r="B134" t="s">
        <v>14</v>
      </c>
      <c r="C134">
        <v>44</v>
      </c>
      <c r="D134">
        <v>1932</v>
      </c>
      <c r="E134" t="s">
        <v>71</v>
      </c>
      <c r="F134">
        <v>369</v>
      </c>
      <c r="G134">
        <v>380</v>
      </c>
      <c r="H134">
        <v>3</v>
      </c>
      <c r="I134">
        <v>90</v>
      </c>
      <c r="J134">
        <v>1260</v>
      </c>
      <c r="K134">
        <v>247</v>
      </c>
      <c r="L134">
        <v>-1</v>
      </c>
      <c r="M134">
        <v>0</v>
      </c>
      <c r="O134" s="1">
        <f t="shared" si="2"/>
        <v>5.1012145748987852</v>
      </c>
    </row>
    <row r="135" spans="1:15" x14ac:dyDescent="0.25">
      <c r="A135" t="s">
        <v>13</v>
      </c>
      <c r="B135" t="s">
        <v>14</v>
      </c>
      <c r="C135">
        <v>44</v>
      </c>
      <c r="D135">
        <v>1935</v>
      </c>
      <c r="E135" t="s">
        <v>71</v>
      </c>
      <c r="F135">
        <v>420</v>
      </c>
      <c r="G135">
        <v>431</v>
      </c>
      <c r="H135">
        <v>3</v>
      </c>
      <c r="I135">
        <v>90</v>
      </c>
      <c r="J135">
        <v>1260</v>
      </c>
      <c r="K135">
        <v>247</v>
      </c>
      <c r="L135">
        <v>-1</v>
      </c>
      <c r="M135">
        <v>0</v>
      </c>
      <c r="O135" s="1">
        <f t="shared" si="2"/>
        <v>5.1012145748987852</v>
      </c>
    </row>
    <row r="136" spans="1:15" x14ac:dyDescent="0.25">
      <c r="A136" t="s">
        <v>13</v>
      </c>
      <c r="B136" t="s">
        <v>14</v>
      </c>
      <c r="C136">
        <v>45</v>
      </c>
      <c r="D136">
        <v>1950</v>
      </c>
      <c r="E136" t="s">
        <v>72</v>
      </c>
      <c r="F136">
        <v>48</v>
      </c>
      <c r="G136">
        <v>65</v>
      </c>
      <c r="H136">
        <v>3</v>
      </c>
      <c r="I136">
        <v>88</v>
      </c>
      <c r="J136">
        <v>293</v>
      </c>
      <c r="K136">
        <v>45</v>
      </c>
      <c r="L136">
        <v>2</v>
      </c>
      <c r="M136">
        <v>1</v>
      </c>
      <c r="O136" s="1">
        <f t="shared" si="2"/>
        <v>6.5111111111111111</v>
      </c>
    </row>
    <row r="137" spans="1:15" x14ac:dyDescent="0.25">
      <c r="A137" t="s">
        <v>13</v>
      </c>
      <c r="B137" t="s">
        <v>14</v>
      </c>
      <c r="C137">
        <v>45</v>
      </c>
      <c r="D137">
        <v>1951</v>
      </c>
      <c r="E137" t="s">
        <v>72</v>
      </c>
      <c r="F137">
        <v>67</v>
      </c>
      <c r="G137">
        <v>85</v>
      </c>
      <c r="H137">
        <v>3</v>
      </c>
      <c r="I137">
        <v>88</v>
      </c>
      <c r="J137">
        <v>293</v>
      </c>
      <c r="K137">
        <v>45</v>
      </c>
      <c r="L137">
        <v>-1</v>
      </c>
      <c r="M137">
        <v>0</v>
      </c>
      <c r="O137" s="1">
        <f t="shared" si="2"/>
        <v>6.5111111111111111</v>
      </c>
    </row>
    <row r="138" spans="1:15" x14ac:dyDescent="0.25">
      <c r="A138" t="s">
        <v>13</v>
      </c>
      <c r="B138" t="s">
        <v>14</v>
      </c>
      <c r="C138">
        <v>46</v>
      </c>
      <c r="D138">
        <v>1999</v>
      </c>
      <c r="E138" t="s">
        <v>73</v>
      </c>
      <c r="F138">
        <v>286</v>
      </c>
      <c r="G138">
        <v>303</v>
      </c>
      <c r="H138">
        <v>3</v>
      </c>
      <c r="I138">
        <v>73</v>
      </c>
      <c r="J138">
        <v>660</v>
      </c>
      <c r="K138">
        <v>117</v>
      </c>
      <c r="L138">
        <v>2</v>
      </c>
      <c r="M138">
        <v>1</v>
      </c>
      <c r="O138" s="1">
        <f t="shared" si="2"/>
        <v>5.6410256410256414</v>
      </c>
    </row>
    <row r="139" spans="1:15" x14ac:dyDescent="0.25">
      <c r="A139" t="s">
        <v>13</v>
      </c>
      <c r="B139" t="s">
        <v>14</v>
      </c>
      <c r="C139">
        <v>46</v>
      </c>
      <c r="D139">
        <v>2000</v>
      </c>
      <c r="E139" t="s">
        <v>73</v>
      </c>
      <c r="F139">
        <v>305</v>
      </c>
      <c r="G139">
        <v>321</v>
      </c>
      <c r="H139">
        <v>3</v>
      </c>
      <c r="I139">
        <v>73</v>
      </c>
      <c r="J139">
        <v>660</v>
      </c>
      <c r="K139">
        <v>117</v>
      </c>
      <c r="L139">
        <v>-1</v>
      </c>
      <c r="M139">
        <v>0</v>
      </c>
      <c r="O139" s="1">
        <f t="shared" si="2"/>
        <v>5.6410256410256414</v>
      </c>
    </row>
    <row r="140" spans="1:15" x14ac:dyDescent="0.25">
      <c r="A140" t="s">
        <v>13</v>
      </c>
      <c r="B140" t="s">
        <v>14</v>
      </c>
      <c r="C140">
        <v>47</v>
      </c>
      <c r="D140">
        <v>2004</v>
      </c>
      <c r="E140" t="s">
        <v>74</v>
      </c>
      <c r="F140">
        <v>75</v>
      </c>
      <c r="G140">
        <v>87</v>
      </c>
      <c r="H140">
        <v>3</v>
      </c>
      <c r="I140">
        <v>81</v>
      </c>
      <c r="J140">
        <v>329</v>
      </c>
      <c r="K140">
        <v>61</v>
      </c>
      <c r="L140">
        <v>4</v>
      </c>
      <c r="M140">
        <v>1</v>
      </c>
      <c r="O140" s="1">
        <f t="shared" si="2"/>
        <v>5.3934426229508201</v>
      </c>
    </row>
    <row r="141" spans="1:15" x14ac:dyDescent="0.25">
      <c r="A141" t="s">
        <v>13</v>
      </c>
      <c r="B141" t="s">
        <v>14</v>
      </c>
      <c r="C141">
        <v>47</v>
      </c>
      <c r="D141">
        <v>2005</v>
      </c>
      <c r="E141" t="s">
        <v>74</v>
      </c>
      <c r="F141">
        <v>89</v>
      </c>
      <c r="G141">
        <v>101</v>
      </c>
      <c r="H141">
        <v>3</v>
      </c>
      <c r="I141">
        <v>81</v>
      </c>
      <c r="J141">
        <v>329</v>
      </c>
      <c r="K141">
        <v>61</v>
      </c>
      <c r="L141">
        <v>-1</v>
      </c>
      <c r="M141">
        <v>0</v>
      </c>
      <c r="O141" s="1">
        <f t="shared" si="2"/>
        <v>5.3934426229508201</v>
      </c>
    </row>
    <row r="142" spans="1:15" x14ac:dyDescent="0.25">
      <c r="A142" t="s">
        <v>13</v>
      </c>
      <c r="B142" t="s">
        <v>14</v>
      </c>
      <c r="C142">
        <v>48</v>
      </c>
      <c r="D142">
        <v>2008</v>
      </c>
      <c r="E142" t="s">
        <v>74</v>
      </c>
      <c r="F142">
        <v>132</v>
      </c>
      <c r="G142">
        <v>145</v>
      </c>
      <c r="H142">
        <v>3</v>
      </c>
      <c r="I142">
        <v>72</v>
      </c>
      <c r="J142">
        <v>329</v>
      </c>
      <c r="K142">
        <v>61</v>
      </c>
      <c r="L142">
        <v>-1</v>
      </c>
      <c r="M142">
        <v>0</v>
      </c>
      <c r="O142" s="1">
        <f t="shared" si="2"/>
        <v>5.3934426229508201</v>
      </c>
    </row>
    <row r="143" spans="1:15" x14ac:dyDescent="0.25">
      <c r="A143" t="s">
        <v>13</v>
      </c>
      <c r="B143" t="s">
        <v>14</v>
      </c>
      <c r="C143">
        <v>48</v>
      </c>
      <c r="D143">
        <v>2009</v>
      </c>
      <c r="E143" t="s">
        <v>74</v>
      </c>
      <c r="F143">
        <v>147</v>
      </c>
      <c r="G143">
        <v>159</v>
      </c>
      <c r="H143">
        <v>3</v>
      </c>
      <c r="I143">
        <v>72</v>
      </c>
      <c r="J143">
        <v>329</v>
      </c>
      <c r="K143">
        <v>61</v>
      </c>
      <c r="L143">
        <v>-1</v>
      </c>
      <c r="M143">
        <v>0</v>
      </c>
      <c r="O143" s="1">
        <f t="shared" si="2"/>
        <v>5.3934426229508201</v>
      </c>
    </row>
    <row r="144" spans="1:15" x14ac:dyDescent="0.25">
      <c r="A144" t="s">
        <v>13</v>
      </c>
      <c r="B144" t="s">
        <v>14</v>
      </c>
      <c r="C144">
        <v>49</v>
      </c>
      <c r="D144">
        <v>2058</v>
      </c>
      <c r="E144" t="s">
        <v>70</v>
      </c>
      <c r="F144">
        <v>84</v>
      </c>
      <c r="G144">
        <v>96</v>
      </c>
      <c r="H144">
        <v>3</v>
      </c>
      <c r="I144">
        <v>72</v>
      </c>
      <c r="J144">
        <v>469</v>
      </c>
      <c r="K144">
        <v>82</v>
      </c>
      <c r="L144">
        <v>-1</v>
      </c>
      <c r="M144">
        <v>0</v>
      </c>
      <c r="O144" s="1">
        <f t="shared" si="2"/>
        <v>5.7195121951219514</v>
      </c>
    </row>
    <row r="145" spans="1:15" x14ac:dyDescent="0.25">
      <c r="A145" t="s">
        <v>13</v>
      </c>
      <c r="B145" t="s">
        <v>14</v>
      </c>
      <c r="C145">
        <v>49</v>
      </c>
      <c r="D145">
        <v>2065</v>
      </c>
      <c r="E145" t="s">
        <v>70</v>
      </c>
      <c r="F145">
        <v>158</v>
      </c>
      <c r="G145">
        <v>170</v>
      </c>
      <c r="H145">
        <v>3</v>
      </c>
      <c r="I145">
        <v>72</v>
      </c>
      <c r="J145">
        <v>469</v>
      </c>
      <c r="K145">
        <v>82</v>
      </c>
      <c r="L145">
        <v>-1</v>
      </c>
      <c r="M145">
        <v>0</v>
      </c>
      <c r="O145" s="1">
        <f t="shared" si="2"/>
        <v>5.7195121951219514</v>
      </c>
    </row>
    <row r="146" spans="1:15" x14ac:dyDescent="0.25">
      <c r="A146" t="s">
        <v>13</v>
      </c>
      <c r="B146" t="s">
        <v>14</v>
      </c>
      <c r="C146">
        <v>50</v>
      </c>
      <c r="D146">
        <v>2066</v>
      </c>
      <c r="E146" t="s">
        <v>70</v>
      </c>
      <c r="F146">
        <v>173</v>
      </c>
      <c r="G146">
        <v>187</v>
      </c>
      <c r="H146">
        <v>3</v>
      </c>
      <c r="I146">
        <v>70</v>
      </c>
      <c r="J146">
        <v>469</v>
      </c>
      <c r="K146">
        <v>82</v>
      </c>
      <c r="L146">
        <v>-1</v>
      </c>
      <c r="M146">
        <v>0</v>
      </c>
      <c r="O146" s="1">
        <f t="shared" si="2"/>
        <v>5.7195121951219514</v>
      </c>
    </row>
    <row r="147" spans="1:15" x14ac:dyDescent="0.25">
      <c r="A147" t="s">
        <v>13</v>
      </c>
      <c r="B147" t="s">
        <v>14</v>
      </c>
      <c r="C147">
        <v>50</v>
      </c>
      <c r="D147">
        <v>2067</v>
      </c>
      <c r="E147" t="s">
        <v>70</v>
      </c>
      <c r="F147">
        <v>189</v>
      </c>
      <c r="G147">
        <v>203</v>
      </c>
      <c r="H147">
        <v>3</v>
      </c>
      <c r="I147">
        <v>70</v>
      </c>
      <c r="J147">
        <v>469</v>
      </c>
      <c r="K147">
        <v>82</v>
      </c>
      <c r="L147">
        <v>-1</v>
      </c>
      <c r="M147">
        <v>0</v>
      </c>
      <c r="O147" s="1">
        <f t="shared" si="2"/>
        <v>5.7195121951219514</v>
      </c>
    </row>
    <row r="148" spans="1:15" x14ac:dyDescent="0.25">
      <c r="A148" t="s">
        <v>75</v>
      </c>
      <c r="B148" t="s">
        <v>76</v>
      </c>
      <c r="C148">
        <v>1</v>
      </c>
      <c r="D148">
        <v>152</v>
      </c>
      <c r="E148" t="s">
        <v>15</v>
      </c>
      <c r="F148">
        <v>99</v>
      </c>
      <c r="G148">
        <v>113</v>
      </c>
      <c r="H148">
        <v>1</v>
      </c>
      <c r="I148">
        <v>100</v>
      </c>
      <c r="J148">
        <v>209</v>
      </c>
      <c r="K148">
        <v>46</v>
      </c>
      <c r="L148">
        <v>1</v>
      </c>
      <c r="M148">
        <v>1</v>
      </c>
      <c r="O148" s="1">
        <f t="shared" si="2"/>
        <v>4.5434782608695654</v>
      </c>
    </row>
    <row r="149" spans="1:15" x14ac:dyDescent="0.25">
      <c r="A149" t="s">
        <v>75</v>
      </c>
      <c r="B149" t="s">
        <v>76</v>
      </c>
      <c r="C149">
        <v>1</v>
      </c>
      <c r="D149">
        <v>1021</v>
      </c>
      <c r="E149" t="s">
        <v>16</v>
      </c>
      <c r="F149">
        <v>74</v>
      </c>
      <c r="G149">
        <v>88</v>
      </c>
      <c r="H149">
        <v>1</v>
      </c>
      <c r="I149">
        <v>100</v>
      </c>
      <c r="J149">
        <v>173</v>
      </c>
      <c r="K149">
        <v>36</v>
      </c>
      <c r="L149">
        <v>1</v>
      </c>
      <c r="M149">
        <v>1</v>
      </c>
      <c r="O149" s="1">
        <f t="shared" si="2"/>
        <v>4.8055555555555554</v>
      </c>
    </row>
    <row r="150" spans="1:15" x14ac:dyDescent="0.25">
      <c r="A150" t="s">
        <v>75</v>
      </c>
      <c r="B150" t="s">
        <v>76</v>
      </c>
      <c r="C150">
        <v>2</v>
      </c>
      <c r="D150">
        <v>1522</v>
      </c>
      <c r="E150" t="s">
        <v>17</v>
      </c>
      <c r="F150">
        <v>84</v>
      </c>
      <c r="G150">
        <v>108</v>
      </c>
      <c r="H150">
        <v>1</v>
      </c>
      <c r="I150">
        <v>100</v>
      </c>
      <c r="J150">
        <v>166</v>
      </c>
      <c r="K150">
        <v>32</v>
      </c>
      <c r="L150">
        <v>2</v>
      </c>
      <c r="M150">
        <v>1</v>
      </c>
      <c r="O150" s="1">
        <f t="shared" si="2"/>
        <v>5.1875</v>
      </c>
    </row>
    <row r="151" spans="1:15" x14ac:dyDescent="0.25">
      <c r="A151" t="s">
        <v>75</v>
      </c>
      <c r="B151" t="s">
        <v>76</v>
      </c>
      <c r="C151">
        <v>2</v>
      </c>
      <c r="D151">
        <v>1955</v>
      </c>
      <c r="E151" t="s">
        <v>18</v>
      </c>
      <c r="F151">
        <v>139</v>
      </c>
      <c r="G151">
        <v>163</v>
      </c>
      <c r="H151">
        <v>1</v>
      </c>
      <c r="I151">
        <v>100</v>
      </c>
      <c r="J151">
        <v>282</v>
      </c>
      <c r="K151">
        <v>51</v>
      </c>
      <c r="L151">
        <v>3</v>
      </c>
      <c r="M151">
        <v>1</v>
      </c>
      <c r="O151" s="1">
        <f t="shared" si="2"/>
        <v>5.5294117647058822</v>
      </c>
    </row>
    <row r="152" spans="1:15" x14ac:dyDescent="0.25">
      <c r="A152" t="s">
        <v>75</v>
      </c>
      <c r="B152" t="s">
        <v>76</v>
      </c>
      <c r="C152">
        <v>3</v>
      </c>
      <c r="D152">
        <v>1866</v>
      </c>
      <c r="E152" t="s">
        <v>19</v>
      </c>
      <c r="F152">
        <v>111</v>
      </c>
      <c r="G152">
        <v>131</v>
      </c>
      <c r="H152">
        <v>1</v>
      </c>
      <c r="I152">
        <v>100</v>
      </c>
      <c r="J152">
        <v>2040</v>
      </c>
      <c r="K152">
        <v>342</v>
      </c>
      <c r="L152">
        <v>11</v>
      </c>
      <c r="M152">
        <v>1</v>
      </c>
      <c r="O152" s="1">
        <f t="shared" si="2"/>
        <v>5.9649122807017543</v>
      </c>
    </row>
    <row r="153" spans="1:15" x14ac:dyDescent="0.25">
      <c r="A153" t="s">
        <v>75</v>
      </c>
      <c r="B153" t="s">
        <v>76</v>
      </c>
      <c r="C153">
        <v>3</v>
      </c>
      <c r="D153">
        <v>1896</v>
      </c>
      <c r="E153" t="s">
        <v>19</v>
      </c>
      <c r="F153">
        <v>526</v>
      </c>
      <c r="G153">
        <v>546</v>
      </c>
      <c r="H153">
        <v>1</v>
      </c>
      <c r="I153">
        <v>100</v>
      </c>
      <c r="J153">
        <v>2040</v>
      </c>
      <c r="K153">
        <v>342</v>
      </c>
      <c r="L153">
        <v>-1</v>
      </c>
      <c r="M153">
        <v>0</v>
      </c>
      <c r="O153" s="1">
        <f t="shared" si="2"/>
        <v>5.9649122807017543</v>
      </c>
    </row>
    <row r="154" spans="1:15" x14ac:dyDescent="0.25">
      <c r="A154" t="s">
        <v>75</v>
      </c>
      <c r="B154" t="s">
        <v>76</v>
      </c>
      <c r="C154">
        <v>3</v>
      </c>
      <c r="D154">
        <v>1898</v>
      </c>
      <c r="E154" t="s">
        <v>19</v>
      </c>
      <c r="F154">
        <v>568</v>
      </c>
      <c r="G154">
        <v>588</v>
      </c>
      <c r="H154">
        <v>1</v>
      </c>
      <c r="I154">
        <v>100</v>
      </c>
      <c r="J154">
        <v>2040</v>
      </c>
      <c r="K154">
        <v>342</v>
      </c>
      <c r="L154">
        <v>-1</v>
      </c>
      <c r="M154">
        <v>0</v>
      </c>
      <c r="O154" s="1">
        <f t="shared" si="2"/>
        <v>5.9649122807017543</v>
      </c>
    </row>
    <row r="155" spans="1:15" x14ac:dyDescent="0.25">
      <c r="A155" t="s">
        <v>75</v>
      </c>
      <c r="B155" t="s">
        <v>76</v>
      </c>
      <c r="C155">
        <v>2</v>
      </c>
      <c r="D155">
        <v>1072</v>
      </c>
      <c r="E155" t="s">
        <v>20</v>
      </c>
      <c r="F155">
        <v>305</v>
      </c>
      <c r="G155">
        <v>328</v>
      </c>
      <c r="H155">
        <v>2</v>
      </c>
      <c r="I155">
        <v>100</v>
      </c>
      <c r="J155">
        <v>1320</v>
      </c>
      <c r="K155">
        <v>234</v>
      </c>
      <c r="L155">
        <v>2</v>
      </c>
      <c r="M155">
        <v>1</v>
      </c>
      <c r="O155" s="1">
        <f t="shared" si="2"/>
        <v>5.6410256410256414</v>
      </c>
    </row>
    <row r="156" spans="1:15" x14ac:dyDescent="0.25">
      <c r="A156" t="s">
        <v>75</v>
      </c>
      <c r="B156" t="s">
        <v>76</v>
      </c>
      <c r="C156">
        <v>2</v>
      </c>
      <c r="D156">
        <v>1343</v>
      </c>
      <c r="E156" t="s">
        <v>21</v>
      </c>
      <c r="F156">
        <v>288</v>
      </c>
      <c r="G156">
        <v>311</v>
      </c>
      <c r="H156">
        <v>2</v>
      </c>
      <c r="I156">
        <v>100</v>
      </c>
      <c r="J156">
        <v>1920</v>
      </c>
      <c r="K156">
        <v>385</v>
      </c>
      <c r="L156">
        <v>2</v>
      </c>
      <c r="M156">
        <v>1</v>
      </c>
      <c r="O156" s="1">
        <f t="shared" si="2"/>
        <v>4.9870129870129869</v>
      </c>
    </row>
    <row r="157" spans="1:15" x14ac:dyDescent="0.25">
      <c r="A157" t="s">
        <v>75</v>
      </c>
      <c r="B157" t="s">
        <v>76</v>
      </c>
      <c r="C157">
        <v>3</v>
      </c>
      <c r="D157">
        <v>1398</v>
      </c>
      <c r="E157" t="s">
        <v>22</v>
      </c>
      <c r="F157">
        <v>49</v>
      </c>
      <c r="G157">
        <v>61</v>
      </c>
      <c r="H157">
        <v>2</v>
      </c>
      <c r="I157">
        <v>100</v>
      </c>
      <c r="J157">
        <v>51</v>
      </c>
      <c r="K157">
        <v>12</v>
      </c>
      <c r="L157">
        <v>1</v>
      </c>
      <c r="M157">
        <v>1</v>
      </c>
      <c r="O157" s="1">
        <f t="shared" si="2"/>
        <v>4.25</v>
      </c>
    </row>
    <row r="158" spans="1:15" x14ac:dyDescent="0.25">
      <c r="A158" t="s">
        <v>75</v>
      </c>
      <c r="B158" t="s">
        <v>76</v>
      </c>
      <c r="C158">
        <v>3</v>
      </c>
      <c r="D158">
        <v>1964</v>
      </c>
      <c r="E158" t="s">
        <v>27</v>
      </c>
      <c r="F158">
        <v>49</v>
      </c>
      <c r="G158">
        <v>61</v>
      </c>
      <c r="H158">
        <v>2</v>
      </c>
      <c r="I158">
        <v>100</v>
      </c>
      <c r="J158">
        <v>51</v>
      </c>
      <c r="K158">
        <v>12</v>
      </c>
      <c r="L158">
        <v>1</v>
      </c>
      <c r="M158">
        <v>1</v>
      </c>
      <c r="O158" s="1">
        <f t="shared" si="2"/>
        <v>4.25</v>
      </c>
    </row>
    <row r="159" spans="1:15" x14ac:dyDescent="0.25">
      <c r="A159" t="s">
        <v>75</v>
      </c>
      <c r="B159" t="s">
        <v>76</v>
      </c>
      <c r="C159">
        <v>3</v>
      </c>
      <c r="D159">
        <v>2025</v>
      </c>
      <c r="E159" t="s">
        <v>24</v>
      </c>
      <c r="F159">
        <v>49</v>
      </c>
      <c r="G159">
        <v>61</v>
      </c>
      <c r="H159">
        <v>2</v>
      </c>
      <c r="I159">
        <v>100</v>
      </c>
      <c r="J159">
        <v>51</v>
      </c>
      <c r="K159">
        <v>12</v>
      </c>
      <c r="L159">
        <v>1</v>
      </c>
      <c r="M159">
        <v>1</v>
      </c>
      <c r="O159" s="1">
        <f t="shared" si="2"/>
        <v>4.25</v>
      </c>
    </row>
    <row r="160" spans="1:15" x14ac:dyDescent="0.25">
      <c r="A160" t="s">
        <v>75</v>
      </c>
      <c r="B160" t="s">
        <v>76</v>
      </c>
      <c r="C160">
        <v>3</v>
      </c>
      <c r="D160">
        <v>1663</v>
      </c>
      <c r="E160" t="s">
        <v>25</v>
      </c>
      <c r="F160">
        <v>49</v>
      </c>
      <c r="G160">
        <v>61</v>
      </c>
      <c r="H160">
        <v>2</v>
      </c>
      <c r="I160">
        <v>100</v>
      </c>
      <c r="J160">
        <v>51</v>
      </c>
      <c r="K160">
        <v>12</v>
      </c>
      <c r="L160">
        <v>1</v>
      </c>
      <c r="M160">
        <v>1</v>
      </c>
      <c r="O160" s="1">
        <f t="shared" si="2"/>
        <v>4.25</v>
      </c>
    </row>
    <row r="161" spans="1:15" x14ac:dyDescent="0.25">
      <c r="A161" t="s">
        <v>75</v>
      </c>
      <c r="B161" t="s">
        <v>76</v>
      </c>
      <c r="C161">
        <v>3</v>
      </c>
      <c r="D161">
        <v>1660</v>
      </c>
      <c r="E161" t="s">
        <v>26</v>
      </c>
      <c r="F161">
        <v>49</v>
      </c>
      <c r="G161">
        <v>61</v>
      </c>
      <c r="H161">
        <v>2</v>
      </c>
      <c r="I161">
        <v>100</v>
      </c>
      <c r="J161">
        <v>51</v>
      </c>
      <c r="K161">
        <v>12</v>
      </c>
      <c r="L161">
        <v>1</v>
      </c>
      <c r="M161">
        <v>1</v>
      </c>
      <c r="O161" s="1">
        <f t="shared" si="2"/>
        <v>4.25</v>
      </c>
    </row>
    <row r="162" spans="1:15" x14ac:dyDescent="0.25">
      <c r="A162" t="s">
        <v>75</v>
      </c>
      <c r="B162" t="s">
        <v>76</v>
      </c>
      <c r="C162">
        <v>3</v>
      </c>
      <c r="D162">
        <v>1454</v>
      </c>
      <c r="E162" t="s">
        <v>23</v>
      </c>
      <c r="F162">
        <v>49</v>
      </c>
      <c r="G162">
        <v>61</v>
      </c>
      <c r="H162">
        <v>2</v>
      </c>
      <c r="I162">
        <v>100</v>
      </c>
      <c r="J162">
        <v>51</v>
      </c>
      <c r="K162">
        <v>12</v>
      </c>
      <c r="L162">
        <v>1</v>
      </c>
      <c r="M162">
        <v>1</v>
      </c>
      <c r="O162" s="1">
        <f t="shared" si="2"/>
        <v>4.25</v>
      </c>
    </row>
    <row r="163" spans="1:15" x14ac:dyDescent="0.25">
      <c r="A163" t="s">
        <v>75</v>
      </c>
      <c r="B163" t="s">
        <v>76</v>
      </c>
      <c r="C163">
        <v>4</v>
      </c>
      <c r="D163">
        <v>1401</v>
      </c>
      <c r="E163" t="s">
        <v>28</v>
      </c>
      <c r="F163">
        <v>48</v>
      </c>
      <c r="G163">
        <v>59</v>
      </c>
      <c r="H163">
        <v>2</v>
      </c>
      <c r="I163">
        <v>100</v>
      </c>
      <c r="J163">
        <v>49</v>
      </c>
      <c r="K163">
        <v>12</v>
      </c>
      <c r="L163">
        <v>1</v>
      </c>
      <c r="M163">
        <v>1</v>
      </c>
      <c r="O163" s="1">
        <f t="shared" si="2"/>
        <v>4.083333333333333</v>
      </c>
    </row>
    <row r="164" spans="1:15" x14ac:dyDescent="0.25">
      <c r="A164" t="s">
        <v>75</v>
      </c>
      <c r="B164" t="s">
        <v>76</v>
      </c>
      <c r="C164">
        <v>4</v>
      </c>
      <c r="D164">
        <v>2033</v>
      </c>
      <c r="E164" t="s">
        <v>29</v>
      </c>
      <c r="F164">
        <v>48</v>
      </c>
      <c r="G164">
        <v>59</v>
      </c>
      <c r="H164">
        <v>2</v>
      </c>
      <c r="I164">
        <v>100</v>
      </c>
      <c r="J164">
        <v>54</v>
      </c>
      <c r="K164">
        <v>13</v>
      </c>
      <c r="L164">
        <v>1</v>
      </c>
      <c r="M164">
        <v>1</v>
      </c>
      <c r="O164" s="1">
        <f t="shared" si="2"/>
        <v>4.1538461538461542</v>
      </c>
    </row>
    <row r="165" spans="1:15" x14ac:dyDescent="0.25">
      <c r="A165" t="s">
        <v>75</v>
      </c>
      <c r="B165" t="s">
        <v>76</v>
      </c>
      <c r="C165">
        <v>4</v>
      </c>
      <c r="D165">
        <v>1967</v>
      </c>
      <c r="E165" t="s">
        <v>30</v>
      </c>
      <c r="F165">
        <v>48</v>
      </c>
      <c r="G165">
        <v>59</v>
      </c>
      <c r="H165">
        <v>2</v>
      </c>
      <c r="I165">
        <v>100</v>
      </c>
      <c r="J165">
        <v>49</v>
      </c>
      <c r="K165">
        <v>12</v>
      </c>
      <c r="L165">
        <v>1</v>
      </c>
      <c r="M165">
        <v>1</v>
      </c>
      <c r="O165" s="1">
        <f t="shared" si="2"/>
        <v>4.083333333333333</v>
      </c>
    </row>
    <row r="166" spans="1:15" x14ac:dyDescent="0.25">
      <c r="A166" t="s">
        <v>75</v>
      </c>
      <c r="B166" t="s">
        <v>76</v>
      </c>
      <c r="C166">
        <v>5</v>
      </c>
      <c r="D166">
        <v>1424</v>
      </c>
      <c r="E166" t="s">
        <v>31</v>
      </c>
      <c r="F166">
        <v>49</v>
      </c>
      <c r="G166">
        <v>62</v>
      </c>
      <c r="H166">
        <v>2</v>
      </c>
      <c r="I166">
        <v>100</v>
      </c>
      <c r="J166">
        <v>63</v>
      </c>
      <c r="K166">
        <v>12</v>
      </c>
      <c r="L166">
        <v>2</v>
      </c>
      <c r="M166">
        <v>1</v>
      </c>
      <c r="O166" s="1">
        <f t="shared" si="2"/>
        <v>5.25</v>
      </c>
    </row>
    <row r="167" spans="1:15" x14ac:dyDescent="0.25">
      <c r="A167" t="s">
        <v>75</v>
      </c>
      <c r="B167" t="s">
        <v>76</v>
      </c>
      <c r="C167">
        <v>5</v>
      </c>
      <c r="D167">
        <v>1992</v>
      </c>
      <c r="E167" t="s">
        <v>32</v>
      </c>
      <c r="F167">
        <v>49</v>
      </c>
      <c r="G167">
        <v>62</v>
      </c>
      <c r="H167">
        <v>2</v>
      </c>
      <c r="I167">
        <v>100</v>
      </c>
      <c r="J167">
        <v>45</v>
      </c>
      <c r="K167">
        <v>11</v>
      </c>
      <c r="L167">
        <v>1</v>
      </c>
      <c r="M167">
        <v>1</v>
      </c>
      <c r="O167" s="1">
        <f t="shared" si="2"/>
        <v>4.0909090909090908</v>
      </c>
    </row>
    <row r="168" spans="1:15" x14ac:dyDescent="0.25">
      <c r="A168" t="s">
        <v>75</v>
      </c>
      <c r="B168" t="s">
        <v>76</v>
      </c>
      <c r="C168">
        <v>7</v>
      </c>
      <c r="D168">
        <v>1535</v>
      </c>
      <c r="E168" t="s">
        <v>33</v>
      </c>
      <c r="F168">
        <v>206</v>
      </c>
      <c r="G168">
        <v>225</v>
      </c>
      <c r="H168">
        <v>2</v>
      </c>
      <c r="I168">
        <v>100</v>
      </c>
      <c r="J168">
        <v>4800</v>
      </c>
      <c r="K168">
        <v>790</v>
      </c>
      <c r="L168">
        <v>12</v>
      </c>
      <c r="M168">
        <v>1</v>
      </c>
      <c r="O168" s="1">
        <f t="shared" si="2"/>
        <v>6.075949367088608</v>
      </c>
    </row>
    <row r="169" spans="1:15" x14ac:dyDescent="0.25">
      <c r="A169" t="s">
        <v>75</v>
      </c>
      <c r="B169" t="s">
        <v>76</v>
      </c>
      <c r="C169">
        <v>7</v>
      </c>
      <c r="D169">
        <v>1536</v>
      </c>
      <c r="E169" t="s">
        <v>33</v>
      </c>
      <c r="F169">
        <v>227</v>
      </c>
      <c r="G169">
        <v>246</v>
      </c>
      <c r="H169">
        <v>2</v>
      </c>
      <c r="I169">
        <v>100</v>
      </c>
      <c r="J169">
        <v>4800</v>
      </c>
      <c r="K169">
        <v>790</v>
      </c>
      <c r="L169">
        <v>-1</v>
      </c>
      <c r="M169">
        <v>0</v>
      </c>
      <c r="O169" s="1">
        <f t="shared" si="2"/>
        <v>6.075949367088608</v>
      </c>
    </row>
    <row r="170" spans="1:15" x14ac:dyDescent="0.25">
      <c r="A170" t="s">
        <v>75</v>
      </c>
      <c r="B170" t="s">
        <v>76</v>
      </c>
      <c r="C170">
        <v>8</v>
      </c>
      <c r="D170">
        <v>1678</v>
      </c>
      <c r="E170" t="s">
        <v>34</v>
      </c>
      <c r="F170">
        <v>283</v>
      </c>
      <c r="G170">
        <v>297</v>
      </c>
      <c r="H170">
        <v>2</v>
      </c>
      <c r="I170">
        <v>100</v>
      </c>
      <c r="J170">
        <v>1140</v>
      </c>
      <c r="K170">
        <v>181</v>
      </c>
      <c r="L170">
        <v>2</v>
      </c>
      <c r="M170">
        <v>1</v>
      </c>
      <c r="O170" s="1">
        <f t="shared" si="2"/>
        <v>6.2983425414364644</v>
      </c>
    </row>
    <row r="171" spans="1:15" x14ac:dyDescent="0.25">
      <c r="A171" t="s">
        <v>75</v>
      </c>
      <c r="B171" t="s">
        <v>76</v>
      </c>
      <c r="C171">
        <v>8</v>
      </c>
      <c r="D171">
        <v>1680</v>
      </c>
      <c r="E171" t="s">
        <v>34</v>
      </c>
      <c r="F171">
        <v>317</v>
      </c>
      <c r="G171">
        <v>331</v>
      </c>
      <c r="H171">
        <v>2</v>
      </c>
      <c r="I171">
        <v>100</v>
      </c>
      <c r="J171">
        <v>1140</v>
      </c>
      <c r="K171">
        <v>181</v>
      </c>
      <c r="L171">
        <v>-1</v>
      </c>
      <c r="M171">
        <v>0</v>
      </c>
      <c r="O171" s="1">
        <f t="shared" si="2"/>
        <v>6.2983425414364644</v>
      </c>
    </row>
    <row r="172" spans="1:15" x14ac:dyDescent="0.25">
      <c r="A172" t="s">
        <v>75</v>
      </c>
      <c r="B172" t="s">
        <v>76</v>
      </c>
      <c r="C172">
        <v>9</v>
      </c>
      <c r="D172">
        <v>1800</v>
      </c>
      <c r="E172" t="s">
        <v>35</v>
      </c>
      <c r="F172">
        <v>49</v>
      </c>
      <c r="G172">
        <v>61</v>
      </c>
      <c r="H172">
        <v>2</v>
      </c>
      <c r="I172">
        <v>100</v>
      </c>
      <c r="J172">
        <v>45</v>
      </c>
      <c r="K172">
        <v>11</v>
      </c>
      <c r="L172">
        <v>1</v>
      </c>
      <c r="M172">
        <v>1</v>
      </c>
      <c r="O172" s="1">
        <f t="shared" si="2"/>
        <v>4.0909090909090908</v>
      </c>
    </row>
    <row r="173" spans="1:15" x14ac:dyDescent="0.25">
      <c r="A173" t="s">
        <v>75</v>
      </c>
      <c r="B173" t="s">
        <v>76</v>
      </c>
      <c r="C173">
        <v>9</v>
      </c>
      <c r="D173">
        <v>2019</v>
      </c>
      <c r="E173" t="s">
        <v>36</v>
      </c>
      <c r="F173">
        <v>49</v>
      </c>
      <c r="G173">
        <v>61</v>
      </c>
      <c r="H173">
        <v>2</v>
      </c>
      <c r="I173">
        <v>100</v>
      </c>
      <c r="J173">
        <v>45</v>
      </c>
      <c r="K173">
        <v>11</v>
      </c>
      <c r="L173">
        <v>1</v>
      </c>
      <c r="M173">
        <v>1</v>
      </c>
      <c r="O173" s="1">
        <f t="shared" si="2"/>
        <v>4.0909090909090908</v>
      </c>
    </row>
    <row r="174" spans="1:15" x14ac:dyDescent="0.25">
      <c r="A174" t="s">
        <v>75</v>
      </c>
      <c r="B174" t="s">
        <v>76</v>
      </c>
      <c r="C174">
        <v>10</v>
      </c>
      <c r="D174">
        <v>1848</v>
      </c>
      <c r="E174" t="s">
        <v>37</v>
      </c>
      <c r="F174">
        <v>261</v>
      </c>
      <c r="G174">
        <v>275</v>
      </c>
      <c r="H174">
        <v>2</v>
      </c>
      <c r="I174">
        <v>100</v>
      </c>
      <c r="J174">
        <v>1260</v>
      </c>
      <c r="K174">
        <v>282</v>
      </c>
      <c r="L174">
        <v>6</v>
      </c>
      <c r="M174">
        <v>1</v>
      </c>
      <c r="O174" s="1">
        <f t="shared" si="2"/>
        <v>4.4680851063829783</v>
      </c>
    </row>
    <row r="175" spans="1:15" x14ac:dyDescent="0.25">
      <c r="A175" t="s">
        <v>75</v>
      </c>
      <c r="B175" t="s">
        <v>76</v>
      </c>
      <c r="C175">
        <v>10</v>
      </c>
      <c r="D175">
        <v>1850</v>
      </c>
      <c r="E175" t="s">
        <v>37</v>
      </c>
      <c r="F175">
        <v>291</v>
      </c>
      <c r="G175">
        <v>305</v>
      </c>
      <c r="H175">
        <v>2</v>
      </c>
      <c r="I175">
        <v>100</v>
      </c>
      <c r="J175">
        <v>1260</v>
      </c>
      <c r="K175">
        <v>282</v>
      </c>
      <c r="L175">
        <v>-1</v>
      </c>
      <c r="M175">
        <v>0</v>
      </c>
      <c r="O175" s="1">
        <f t="shared" si="2"/>
        <v>4.4680851063829783</v>
      </c>
    </row>
    <row r="176" spans="1:15" x14ac:dyDescent="0.25">
      <c r="A176" t="s">
        <v>75</v>
      </c>
      <c r="B176" t="s">
        <v>76</v>
      </c>
      <c r="C176">
        <v>12</v>
      </c>
      <c r="D176">
        <v>1910</v>
      </c>
      <c r="E176" t="s">
        <v>38</v>
      </c>
      <c r="F176">
        <v>45</v>
      </c>
      <c r="G176">
        <v>57</v>
      </c>
      <c r="H176">
        <v>2</v>
      </c>
      <c r="I176">
        <v>100</v>
      </c>
      <c r="J176">
        <v>203</v>
      </c>
      <c r="K176">
        <v>38</v>
      </c>
      <c r="L176">
        <v>2</v>
      </c>
      <c r="M176">
        <v>1</v>
      </c>
      <c r="O176" s="1">
        <f t="shared" si="2"/>
        <v>5.3421052631578947</v>
      </c>
    </row>
    <row r="177" spans="1:15" x14ac:dyDescent="0.25">
      <c r="A177" t="s">
        <v>75</v>
      </c>
      <c r="B177" t="s">
        <v>76</v>
      </c>
      <c r="C177">
        <v>12</v>
      </c>
      <c r="D177">
        <v>2077</v>
      </c>
      <c r="E177" t="s">
        <v>39</v>
      </c>
      <c r="F177">
        <v>45</v>
      </c>
      <c r="G177">
        <v>57</v>
      </c>
      <c r="H177">
        <v>2</v>
      </c>
      <c r="I177">
        <v>100</v>
      </c>
      <c r="J177">
        <v>378</v>
      </c>
      <c r="K177">
        <v>68</v>
      </c>
      <c r="L177">
        <v>3</v>
      </c>
      <c r="M177">
        <v>1</v>
      </c>
      <c r="O177" s="1">
        <f t="shared" si="2"/>
        <v>5.5588235294117645</v>
      </c>
    </row>
    <row r="178" spans="1:15" x14ac:dyDescent="0.25">
      <c r="A178" t="s">
        <v>75</v>
      </c>
      <c r="B178" t="s">
        <v>76</v>
      </c>
      <c r="C178">
        <v>13</v>
      </c>
      <c r="D178">
        <v>1912</v>
      </c>
      <c r="E178" t="s">
        <v>38</v>
      </c>
      <c r="F178">
        <v>66</v>
      </c>
      <c r="G178">
        <v>88</v>
      </c>
      <c r="H178">
        <v>2</v>
      </c>
      <c r="I178">
        <v>100</v>
      </c>
      <c r="J178">
        <v>203</v>
      </c>
      <c r="K178">
        <v>38</v>
      </c>
      <c r="L178">
        <v>-1</v>
      </c>
      <c r="M178">
        <v>0</v>
      </c>
      <c r="O178" s="1">
        <f t="shared" si="2"/>
        <v>5.3421052631578947</v>
      </c>
    </row>
    <row r="179" spans="1:15" x14ac:dyDescent="0.25">
      <c r="A179" t="s">
        <v>75</v>
      </c>
      <c r="B179" t="s">
        <v>76</v>
      </c>
      <c r="C179">
        <v>13</v>
      </c>
      <c r="D179">
        <v>2079</v>
      </c>
      <c r="E179" t="s">
        <v>39</v>
      </c>
      <c r="F179">
        <v>66</v>
      </c>
      <c r="G179">
        <v>88</v>
      </c>
      <c r="H179">
        <v>2</v>
      </c>
      <c r="I179">
        <v>100</v>
      </c>
      <c r="J179">
        <v>378</v>
      </c>
      <c r="K179">
        <v>68</v>
      </c>
      <c r="L179">
        <v>-1</v>
      </c>
      <c r="M179">
        <v>0</v>
      </c>
      <c r="O179" s="1">
        <f t="shared" si="2"/>
        <v>5.5588235294117645</v>
      </c>
    </row>
    <row r="180" spans="1:15" x14ac:dyDescent="0.25">
      <c r="A180" t="s">
        <v>75</v>
      </c>
      <c r="B180" t="s">
        <v>76</v>
      </c>
      <c r="C180">
        <v>14</v>
      </c>
      <c r="D180">
        <v>2109</v>
      </c>
      <c r="E180" t="s">
        <v>40</v>
      </c>
      <c r="F180">
        <v>602</v>
      </c>
      <c r="G180">
        <v>608</v>
      </c>
      <c r="H180">
        <v>2</v>
      </c>
      <c r="I180">
        <v>100</v>
      </c>
      <c r="J180">
        <v>2400</v>
      </c>
      <c r="K180">
        <v>393</v>
      </c>
      <c r="L180">
        <v>2</v>
      </c>
      <c r="M180">
        <v>1</v>
      </c>
      <c r="O180" s="1">
        <f t="shared" si="2"/>
        <v>6.106870229007634</v>
      </c>
    </row>
    <row r="181" spans="1:15" x14ac:dyDescent="0.25">
      <c r="A181" t="s">
        <v>75</v>
      </c>
      <c r="B181" t="s">
        <v>76</v>
      </c>
      <c r="C181">
        <v>14</v>
      </c>
      <c r="D181">
        <v>2111</v>
      </c>
      <c r="E181" t="s">
        <v>40</v>
      </c>
      <c r="F181">
        <v>610</v>
      </c>
      <c r="G181">
        <v>616</v>
      </c>
      <c r="H181">
        <v>2</v>
      </c>
      <c r="I181">
        <v>100</v>
      </c>
      <c r="J181">
        <v>2400</v>
      </c>
      <c r="K181">
        <v>393</v>
      </c>
      <c r="L181">
        <v>-1</v>
      </c>
      <c r="M181">
        <v>0</v>
      </c>
      <c r="O181" s="1">
        <f t="shared" si="2"/>
        <v>6.106870229007634</v>
      </c>
    </row>
    <row r="182" spans="1:15" x14ac:dyDescent="0.25">
      <c r="A182" t="s">
        <v>75</v>
      </c>
      <c r="B182" t="s">
        <v>76</v>
      </c>
      <c r="C182">
        <v>1</v>
      </c>
      <c r="D182">
        <v>48</v>
      </c>
      <c r="E182" t="s">
        <v>41</v>
      </c>
      <c r="F182">
        <v>140</v>
      </c>
      <c r="G182">
        <v>155</v>
      </c>
      <c r="H182">
        <v>3</v>
      </c>
      <c r="I182">
        <v>72</v>
      </c>
      <c r="J182">
        <v>388</v>
      </c>
      <c r="K182">
        <v>80</v>
      </c>
      <c r="L182">
        <v>1</v>
      </c>
      <c r="M182">
        <v>1</v>
      </c>
      <c r="O182" s="1">
        <f t="shared" si="2"/>
        <v>4.8499999999999996</v>
      </c>
    </row>
    <row r="183" spans="1:15" x14ac:dyDescent="0.25">
      <c r="A183" t="s">
        <v>75</v>
      </c>
      <c r="B183" t="s">
        <v>76</v>
      </c>
      <c r="C183">
        <v>1</v>
      </c>
      <c r="D183">
        <v>1300</v>
      </c>
      <c r="E183" t="s">
        <v>42</v>
      </c>
      <c r="F183">
        <v>110</v>
      </c>
      <c r="G183">
        <v>125</v>
      </c>
      <c r="H183">
        <v>3</v>
      </c>
      <c r="I183">
        <v>72</v>
      </c>
      <c r="J183">
        <v>600</v>
      </c>
      <c r="K183">
        <v>89</v>
      </c>
      <c r="L183">
        <v>1</v>
      </c>
      <c r="M183">
        <v>1</v>
      </c>
      <c r="O183" s="1">
        <f t="shared" si="2"/>
        <v>6.7415730337078648</v>
      </c>
    </row>
    <row r="184" spans="1:15" x14ac:dyDescent="0.25">
      <c r="A184" t="s">
        <v>75</v>
      </c>
      <c r="B184" t="s">
        <v>76</v>
      </c>
      <c r="C184">
        <v>2</v>
      </c>
      <c r="D184">
        <v>81</v>
      </c>
      <c r="E184" t="s">
        <v>43</v>
      </c>
      <c r="F184">
        <v>587</v>
      </c>
      <c r="G184">
        <v>600</v>
      </c>
      <c r="H184">
        <v>3</v>
      </c>
      <c r="I184">
        <v>80</v>
      </c>
      <c r="J184">
        <v>1200</v>
      </c>
      <c r="K184">
        <v>279</v>
      </c>
      <c r="L184">
        <v>2</v>
      </c>
      <c r="M184">
        <v>1</v>
      </c>
      <c r="O184" s="1">
        <f t="shared" si="2"/>
        <v>4.301075268817204</v>
      </c>
    </row>
    <row r="185" spans="1:15" x14ac:dyDescent="0.25">
      <c r="A185" t="s">
        <v>75</v>
      </c>
      <c r="B185" t="s">
        <v>76</v>
      </c>
      <c r="C185">
        <v>2</v>
      </c>
      <c r="D185">
        <v>83</v>
      </c>
      <c r="E185" t="s">
        <v>43</v>
      </c>
      <c r="F185">
        <v>625</v>
      </c>
      <c r="G185">
        <v>638</v>
      </c>
      <c r="H185">
        <v>3</v>
      </c>
      <c r="I185">
        <v>80</v>
      </c>
      <c r="J185">
        <v>1200</v>
      </c>
      <c r="K185">
        <v>279</v>
      </c>
      <c r="L185">
        <v>-1</v>
      </c>
      <c r="M185">
        <v>0</v>
      </c>
      <c r="O185" s="1">
        <f t="shared" si="2"/>
        <v>4.301075268817204</v>
      </c>
    </row>
    <row r="186" spans="1:15" x14ac:dyDescent="0.25">
      <c r="A186" t="s">
        <v>75</v>
      </c>
      <c r="B186" t="s">
        <v>76</v>
      </c>
      <c r="C186">
        <v>3</v>
      </c>
      <c r="D186">
        <v>1283</v>
      </c>
      <c r="E186" t="s">
        <v>45</v>
      </c>
      <c r="F186">
        <v>110</v>
      </c>
      <c r="G186">
        <v>122</v>
      </c>
      <c r="H186">
        <v>3</v>
      </c>
      <c r="I186">
        <v>72</v>
      </c>
      <c r="J186">
        <v>222</v>
      </c>
      <c r="K186">
        <v>55</v>
      </c>
      <c r="L186">
        <v>1</v>
      </c>
      <c r="M186">
        <v>1</v>
      </c>
      <c r="O186" s="1">
        <f t="shared" si="2"/>
        <v>4.0363636363636362</v>
      </c>
    </row>
    <row r="187" spans="1:15" x14ac:dyDescent="0.25">
      <c r="A187" t="s">
        <v>75</v>
      </c>
      <c r="B187" t="s">
        <v>76</v>
      </c>
      <c r="C187">
        <v>3</v>
      </c>
      <c r="D187">
        <v>687</v>
      </c>
      <c r="E187" t="s">
        <v>44</v>
      </c>
      <c r="F187">
        <v>164</v>
      </c>
      <c r="G187">
        <v>182</v>
      </c>
      <c r="H187">
        <v>3</v>
      </c>
      <c r="I187">
        <v>72</v>
      </c>
      <c r="J187">
        <v>288</v>
      </c>
      <c r="K187">
        <v>65</v>
      </c>
      <c r="L187">
        <v>1</v>
      </c>
      <c r="M187">
        <v>1</v>
      </c>
      <c r="O187" s="1">
        <f t="shared" si="2"/>
        <v>4.430769230769231</v>
      </c>
    </row>
    <row r="188" spans="1:15" x14ac:dyDescent="0.25">
      <c r="A188" t="s">
        <v>75</v>
      </c>
      <c r="B188" t="s">
        <v>76</v>
      </c>
      <c r="C188">
        <v>3</v>
      </c>
      <c r="D188">
        <v>844</v>
      </c>
      <c r="E188" t="s">
        <v>46</v>
      </c>
      <c r="F188">
        <v>49</v>
      </c>
      <c r="G188">
        <v>69</v>
      </c>
      <c r="H188">
        <v>3</v>
      </c>
      <c r="I188">
        <v>72</v>
      </c>
      <c r="J188">
        <v>312</v>
      </c>
      <c r="K188">
        <v>64</v>
      </c>
      <c r="L188">
        <v>1</v>
      </c>
      <c r="M188">
        <v>1</v>
      </c>
      <c r="O188" s="1">
        <f t="shared" si="2"/>
        <v>4.875</v>
      </c>
    </row>
    <row r="189" spans="1:15" x14ac:dyDescent="0.25">
      <c r="A189" t="s">
        <v>75</v>
      </c>
      <c r="B189" t="s">
        <v>76</v>
      </c>
      <c r="C189">
        <v>4</v>
      </c>
      <c r="D189">
        <v>296</v>
      </c>
      <c r="E189" t="s">
        <v>47</v>
      </c>
      <c r="F189">
        <v>63</v>
      </c>
      <c r="G189">
        <v>76</v>
      </c>
      <c r="H189">
        <v>3</v>
      </c>
      <c r="I189">
        <v>70</v>
      </c>
      <c r="J189">
        <v>355</v>
      </c>
      <c r="K189">
        <v>82</v>
      </c>
      <c r="L189">
        <v>1</v>
      </c>
      <c r="M189">
        <v>1</v>
      </c>
      <c r="O189" s="1">
        <f t="shared" si="2"/>
        <v>4.3292682926829267</v>
      </c>
    </row>
    <row r="190" spans="1:15" x14ac:dyDescent="0.25">
      <c r="A190" t="s">
        <v>75</v>
      </c>
      <c r="B190" t="s">
        <v>76</v>
      </c>
      <c r="C190">
        <v>4</v>
      </c>
      <c r="D190">
        <v>667</v>
      </c>
      <c r="E190" t="s">
        <v>48</v>
      </c>
      <c r="F190">
        <v>53</v>
      </c>
      <c r="G190">
        <v>66</v>
      </c>
      <c r="H190">
        <v>3</v>
      </c>
      <c r="I190">
        <v>70</v>
      </c>
      <c r="J190">
        <v>455</v>
      </c>
      <c r="K190">
        <v>91</v>
      </c>
      <c r="L190">
        <v>1</v>
      </c>
      <c r="M190">
        <v>1</v>
      </c>
      <c r="O190" s="1">
        <f t="shared" si="2"/>
        <v>5</v>
      </c>
    </row>
    <row r="191" spans="1:15" x14ac:dyDescent="0.25">
      <c r="A191" t="s">
        <v>75</v>
      </c>
      <c r="B191" t="s">
        <v>76</v>
      </c>
      <c r="C191">
        <v>5</v>
      </c>
      <c r="D191">
        <v>331</v>
      </c>
      <c r="E191" t="s">
        <v>49</v>
      </c>
      <c r="F191">
        <v>98</v>
      </c>
      <c r="G191">
        <v>121</v>
      </c>
      <c r="H191">
        <v>3</v>
      </c>
      <c r="I191">
        <v>70</v>
      </c>
      <c r="J191">
        <v>480</v>
      </c>
      <c r="K191">
        <v>98</v>
      </c>
      <c r="L191">
        <v>2</v>
      </c>
      <c r="M191">
        <v>1</v>
      </c>
      <c r="O191" s="1">
        <f t="shared" si="2"/>
        <v>4.8979591836734695</v>
      </c>
    </row>
    <row r="192" spans="1:15" x14ac:dyDescent="0.25">
      <c r="A192" t="s">
        <v>75</v>
      </c>
      <c r="B192" t="s">
        <v>76</v>
      </c>
      <c r="C192">
        <v>5</v>
      </c>
      <c r="D192">
        <v>332</v>
      </c>
      <c r="E192" t="s">
        <v>49</v>
      </c>
      <c r="F192">
        <v>123</v>
      </c>
      <c r="G192">
        <v>148</v>
      </c>
      <c r="H192">
        <v>3</v>
      </c>
      <c r="I192">
        <v>70</v>
      </c>
      <c r="J192">
        <v>480</v>
      </c>
      <c r="K192">
        <v>98</v>
      </c>
      <c r="L192">
        <v>-1</v>
      </c>
      <c r="M192">
        <v>0</v>
      </c>
      <c r="O192" s="1">
        <f t="shared" si="2"/>
        <v>4.8979591836734695</v>
      </c>
    </row>
    <row r="193" spans="1:15" x14ac:dyDescent="0.25">
      <c r="A193" t="s">
        <v>75</v>
      </c>
      <c r="B193" t="s">
        <v>76</v>
      </c>
      <c r="C193">
        <v>6</v>
      </c>
      <c r="D193">
        <v>426</v>
      </c>
      <c r="E193" t="s">
        <v>50</v>
      </c>
      <c r="F193">
        <v>520</v>
      </c>
      <c r="G193">
        <v>546</v>
      </c>
      <c r="H193">
        <v>3</v>
      </c>
      <c r="I193">
        <v>80</v>
      </c>
      <c r="J193">
        <v>4380</v>
      </c>
      <c r="K193">
        <v>448</v>
      </c>
      <c r="L193">
        <v>2</v>
      </c>
      <c r="M193">
        <v>1</v>
      </c>
      <c r="O193" s="1">
        <f t="shared" si="2"/>
        <v>9.7767857142857135</v>
      </c>
    </row>
    <row r="194" spans="1:15" x14ac:dyDescent="0.25">
      <c r="A194" t="s">
        <v>75</v>
      </c>
      <c r="B194" t="s">
        <v>76</v>
      </c>
      <c r="C194">
        <v>6</v>
      </c>
      <c r="D194">
        <v>436</v>
      </c>
      <c r="E194" t="s">
        <v>50</v>
      </c>
      <c r="F194">
        <v>866</v>
      </c>
      <c r="G194">
        <v>891</v>
      </c>
      <c r="H194">
        <v>3</v>
      </c>
      <c r="I194">
        <v>80</v>
      </c>
      <c r="J194">
        <v>4380</v>
      </c>
      <c r="K194">
        <v>448</v>
      </c>
      <c r="L194">
        <v>-1</v>
      </c>
      <c r="M194">
        <v>0</v>
      </c>
      <c r="O194" s="1">
        <f t="shared" si="2"/>
        <v>9.7767857142857135</v>
      </c>
    </row>
    <row r="195" spans="1:15" x14ac:dyDescent="0.25">
      <c r="A195" t="s">
        <v>75</v>
      </c>
      <c r="B195" t="s">
        <v>76</v>
      </c>
      <c r="C195">
        <v>7</v>
      </c>
      <c r="D195">
        <v>642</v>
      </c>
      <c r="E195" t="s">
        <v>51</v>
      </c>
      <c r="F195">
        <v>92</v>
      </c>
      <c r="G195">
        <v>108</v>
      </c>
      <c r="H195">
        <v>3</v>
      </c>
      <c r="I195">
        <v>85</v>
      </c>
      <c r="J195">
        <v>259</v>
      </c>
      <c r="K195">
        <v>56</v>
      </c>
      <c r="L195">
        <v>1</v>
      </c>
      <c r="M195">
        <v>1</v>
      </c>
      <c r="O195" s="1">
        <f t="shared" ref="O195:O258" si="3">J195/K195</f>
        <v>4.625</v>
      </c>
    </row>
    <row r="196" spans="1:15" x14ac:dyDescent="0.25">
      <c r="A196" t="s">
        <v>75</v>
      </c>
      <c r="B196" t="s">
        <v>76</v>
      </c>
      <c r="C196">
        <v>7</v>
      </c>
      <c r="D196">
        <v>1116</v>
      </c>
      <c r="E196" t="s">
        <v>52</v>
      </c>
      <c r="F196">
        <v>137</v>
      </c>
      <c r="G196">
        <v>155</v>
      </c>
      <c r="H196">
        <v>3</v>
      </c>
      <c r="I196">
        <v>85</v>
      </c>
      <c r="J196">
        <v>480</v>
      </c>
      <c r="K196">
        <v>94</v>
      </c>
      <c r="L196">
        <v>1</v>
      </c>
      <c r="M196">
        <v>1</v>
      </c>
      <c r="O196" s="1">
        <f t="shared" si="3"/>
        <v>5.1063829787234045</v>
      </c>
    </row>
    <row r="197" spans="1:15" x14ac:dyDescent="0.25">
      <c r="A197" t="s">
        <v>75</v>
      </c>
      <c r="B197" t="s">
        <v>76</v>
      </c>
      <c r="C197">
        <v>8</v>
      </c>
      <c r="D197">
        <v>953</v>
      </c>
      <c r="E197" t="s">
        <v>53</v>
      </c>
      <c r="F197">
        <v>170</v>
      </c>
      <c r="G197">
        <v>180</v>
      </c>
      <c r="H197">
        <v>3</v>
      </c>
      <c r="I197">
        <v>70</v>
      </c>
      <c r="J197">
        <v>900</v>
      </c>
      <c r="K197">
        <v>222</v>
      </c>
      <c r="L197">
        <v>2</v>
      </c>
      <c r="M197">
        <v>1</v>
      </c>
      <c r="O197" s="1">
        <f t="shared" si="3"/>
        <v>4.0540540540540544</v>
      </c>
    </row>
    <row r="198" spans="1:15" x14ac:dyDescent="0.25">
      <c r="A198" t="s">
        <v>75</v>
      </c>
      <c r="B198" t="s">
        <v>76</v>
      </c>
      <c r="C198">
        <v>8</v>
      </c>
      <c r="D198">
        <v>963</v>
      </c>
      <c r="E198" t="s">
        <v>53</v>
      </c>
      <c r="F198">
        <v>329</v>
      </c>
      <c r="G198">
        <v>339</v>
      </c>
      <c r="H198">
        <v>3</v>
      </c>
      <c r="I198">
        <v>70</v>
      </c>
      <c r="J198">
        <v>900</v>
      </c>
      <c r="K198">
        <v>222</v>
      </c>
      <c r="L198">
        <v>-1</v>
      </c>
      <c r="M198">
        <v>0</v>
      </c>
      <c r="O198" s="1">
        <f t="shared" si="3"/>
        <v>4.0540540540540544</v>
      </c>
    </row>
    <row r="199" spans="1:15" x14ac:dyDescent="0.25">
      <c r="A199" t="s">
        <v>75</v>
      </c>
      <c r="B199" t="s">
        <v>76</v>
      </c>
      <c r="C199">
        <v>9</v>
      </c>
      <c r="D199">
        <v>1071</v>
      </c>
      <c r="E199" t="s">
        <v>20</v>
      </c>
      <c r="F199">
        <v>272</v>
      </c>
      <c r="G199">
        <v>303</v>
      </c>
      <c r="H199">
        <v>3</v>
      </c>
      <c r="I199">
        <v>96</v>
      </c>
      <c r="J199">
        <v>1320</v>
      </c>
      <c r="K199">
        <v>234</v>
      </c>
      <c r="L199">
        <v>-1</v>
      </c>
      <c r="M199">
        <v>0</v>
      </c>
      <c r="O199" s="1">
        <f t="shared" si="3"/>
        <v>5.6410256410256414</v>
      </c>
    </row>
    <row r="200" spans="1:15" x14ac:dyDescent="0.25">
      <c r="A200" t="s">
        <v>75</v>
      </c>
      <c r="B200" t="s">
        <v>76</v>
      </c>
      <c r="C200">
        <v>9</v>
      </c>
      <c r="D200">
        <v>1342</v>
      </c>
      <c r="E200" t="s">
        <v>21</v>
      </c>
      <c r="F200">
        <v>257</v>
      </c>
      <c r="G200">
        <v>286</v>
      </c>
      <c r="H200">
        <v>3</v>
      </c>
      <c r="I200">
        <v>96</v>
      </c>
      <c r="J200">
        <v>1920</v>
      </c>
      <c r="K200">
        <v>385</v>
      </c>
      <c r="L200">
        <v>-1</v>
      </c>
      <c r="M200">
        <v>0</v>
      </c>
      <c r="O200" s="1">
        <f t="shared" si="3"/>
        <v>4.9870129870129869</v>
      </c>
    </row>
    <row r="201" spans="1:15" x14ac:dyDescent="0.25">
      <c r="A201" t="s">
        <v>75</v>
      </c>
      <c r="B201" t="s">
        <v>76</v>
      </c>
      <c r="C201">
        <v>11</v>
      </c>
      <c r="D201">
        <v>1376</v>
      </c>
      <c r="E201" t="s">
        <v>54</v>
      </c>
      <c r="F201">
        <v>316</v>
      </c>
      <c r="G201">
        <v>342</v>
      </c>
      <c r="H201">
        <v>3</v>
      </c>
      <c r="I201">
        <v>70</v>
      </c>
      <c r="J201">
        <v>3780</v>
      </c>
      <c r="K201">
        <v>469</v>
      </c>
      <c r="L201">
        <v>2</v>
      </c>
      <c r="M201">
        <v>1</v>
      </c>
      <c r="O201" s="1">
        <f t="shared" si="3"/>
        <v>8.0597014925373127</v>
      </c>
    </row>
    <row r="202" spans="1:15" x14ac:dyDescent="0.25">
      <c r="A202" t="s">
        <v>75</v>
      </c>
      <c r="B202" t="s">
        <v>76</v>
      </c>
      <c r="C202">
        <v>11</v>
      </c>
      <c r="D202">
        <v>1379</v>
      </c>
      <c r="E202" t="s">
        <v>54</v>
      </c>
      <c r="F202">
        <v>370</v>
      </c>
      <c r="G202">
        <v>401</v>
      </c>
      <c r="H202">
        <v>3</v>
      </c>
      <c r="I202">
        <v>70</v>
      </c>
      <c r="J202">
        <v>3780</v>
      </c>
      <c r="K202">
        <v>469</v>
      </c>
      <c r="L202">
        <v>-1</v>
      </c>
      <c r="M202">
        <v>0</v>
      </c>
      <c r="O202" s="1">
        <f t="shared" si="3"/>
        <v>8.0597014925373127</v>
      </c>
    </row>
    <row r="203" spans="1:15" x14ac:dyDescent="0.25">
      <c r="A203" t="s">
        <v>75</v>
      </c>
      <c r="B203" t="s">
        <v>76</v>
      </c>
      <c r="C203">
        <v>13</v>
      </c>
      <c r="D203">
        <v>1403</v>
      </c>
      <c r="E203" t="s">
        <v>55</v>
      </c>
      <c r="F203">
        <v>44</v>
      </c>
      <c r="G203">
        <v>65</v>
      </c>
      <c r="H203">
        <v>3</v>
      </c>
      <c r="I203">
        <v>76</v>
      </c>
      <c r="J203">
        <v>540</v>
      </c>
      <c r="K203">
        <v>81</v>
      </c>
      <c r="L203">
        <v>4</v>
      </c>
      <c r="M203">
        <v>1</v>
      </c>
      <c r="O203" s="1">
        <f t="shared" si="3"/>
        <v>6.666666666666667</v>
      </c>
    </row>
    <row r="204" spans="1:15" x14ac:dyDescent="0.25">
      <c r="A204" t="s">
        <v>75</v>
      </c>
      <c r="B204" t="s">
        <v>76</v>
      </c>
      <c r="C204">
        <v>13</v>
      </c>
      <c r="D204">
        <v>1410</v>
      </c>
      <c r="E204" t="s">
        <v>55</v>
      </c>
      <c r="F204">
        <v>150</v>
      </c>
      <c r="G204">
        <v>170</v>
      </c>
      <c r="H204">
        <v>3</v>
      </c>
      <c r="I204">
        <v>76</v>
      </c>
      <c r="J204">
        <v>540</v>
      </c>
      <c r="K204">
        <v>81</v>
      </c>
      <c r="L204">
        <v>-1</v>
      </c>
      <c r="M204">
        <v>0</v>
      </c>
      <c r="O204" s="1">
        <f t="shared" si="3"/>
        <v>6.666666666666667</v>
      </c>
    </row>
    <row r="205" spans="1:15" x14ac:dyDescent="0.25">
      <c r="A205" t="s">
        <v>75</v>
      </c>
      <c r="B205" t="s">
        <v>76</v>
      </c>
      <c r="C205">
        <v>13</v>
      </c>
      <c r="D205">
        <v>1409</v>
      </c>
      <c r="E205" t="s">
        <v>55</v>
      </c>
      <c r="F205">
        <v>127</v>
      </c>
      <c r="G205">
        <v>148</v>
      </c>
      <c r="H205">
        <v>3</v>
      </c>
      <c r="I205">
        <v>76</v>
      </c>
      <c r="J205">
        <v>540</v>
      </c>
      <c r="K205">
        <v>81</v>
      </c>
      <c r="L205">
        <v>-1</v>
      </c>
      <c r="M205">
        <v>0</v>
      </c>
      <c r="O205" s="1">
        <f t="shared" si="3"/>
        <v>6.666666666666667</v>
      </c>
    </row>
    <row r="206" spans="1:15" x14ac:dyDescent="0.25">
      <c r="A206" t="s">
        <v>75</v>
      </c>
      <c r="B206" t="s">
        <v>76</v>
      </c>
      <c r="C206">
        <v>13</v>
      </c>
      <c r="D206">
        <v>1406</v>
      </c>
      <c r="E206" t="s">
        <v>55</v>
      </c>
      <c r="F206">
        <v>85</v>
      </c>
      <c r="G206">
        <v>107</v>
      </c>
      <c r="H206">
        <v>3</v>
      </c>
      <c r="I206">
        <v>76</v>
      </c>
      <c r="J206">
        <v>540</v>
      </c>
      <c r="K206">
        <v>81</v>
      </c>
      <c r="L206">
        <v>-1</v>
      </c>
      <c r="M206">
        <v>0</v>
      </c>
      <c r="O206" s="1">
        <f t="shared" si="3"/>
        <v>6.666666666666667</v>
      </c>
    </row>
    <row r="207" spans="1:15" x14ac:dyDescent="0.25">
      <c r="A207" t="s">
        <v>75</v>
      </c>
      <c r="B207" t="s">
        <v>76</v>
      </c>
      <c r="C207">
        <v>14</v>
      </c>
      <c r="D207">
        <v>1419</v>
      </c>
      <c r="E207" t="s">
        <v>56</v>
      </c>
      <c r="F207">
        <v>41</v>
      </c>
      <c r="G207">
        <v>60</v>
      </c>
      <c r="H207">
        <v>3</v>
      </c>
      <c r="I207">
        <v>71</v>
      </c>
      <c r="J207">
        <v>188</v>
      </c>
      <c r="K207">
        <v>55</v>
      </c>
      <c r="L207">
        <v>3</v>
      </c>
      <c r="M207">
        <v>1</v>
      </c>
      <c r="O207" s="1">
        <f t="shared" si="3"/>
        <v>3.418181818181818</v>
      </c>
    </row>
    <row r="208" spans="1:15" x14ac:dyDescent="0.25">
      <c r="A208" t="s">
        <v>75</v>
      </c>
      <c r="B208" t="s">
        <v>76</v>
      </c>
      <c r="C208">
        <v>14</v>
      </c>
      <c r="D208">
        <v>1846</v>
      </c>
      <c r="E208" t="s">
        <v>37</v>
      </c>
      <c r="F208">
        <v>231</v>
      </c>
      <c r="G208">
        <v>245</v>
      </c>
      <c r="H208">
        <v>3</v>
      </c>
      <c r="I208">
        <v>71</v>
      </c>
      <c r="J208">
        <v>1260</v>
      </c>
      <c r="K208">
        <v>282</v>
      </c>
      <c r="L208">
        <v>-1</v>
      </c>
      <c r="M208">
        <v>0</v>
      </c>
      <c r="O208" s="1">
        <f t="shared" si="3"/>
        <v>4.4680851063829783</v>
      </c>
    </row>
    <row r="209" spans="1:15" x14ac:dyDescent="0.25">
      <c r="A209" t="s">
        <v>75</v>
      </c>
      <c r="B209" t="s">
        <v>76</v>
      </c>
      <c r="C209">
        <v>14</v>
      </c>
      <c r="D209">
        <v>1853</v>
      </c>
      <c r="E209" t="s">
        <v>37</v>
      </c>
      <c r="F209">
        <v>335</v>
      </c>
      <c r="G209">
        <v>341</v>
      </c>
      <c r="H209">
        <v>3</v>
      </c>
      <c r="I209">
        <v>71</v>
      </c>
      <c r="J209">
        <v>1260</v>
      </c>
      <c r="K209">
        <v>282</v>
      </c>
      <c r="L209">
        <v>-1</v>
      </c>
      <c r="M209">
        <v>0</v>
      </c>
      <c r="O209" s="1">
        <f t="shared" si="3"/>
        <v>4.4680851063829783</v>
      </c>
    </row>
    <row r="210" spans="1:15" x14ac:dyDescent="0.25">
      <c r="A210" t="s">
        <v>75</v>
      </c>
      <c r="B210" t="s">
        <v>76</v>
      </c>
      <c r="C210">
        <v>14</v>
      </c>
      <c r="D210">
        <v>1421</v>
      </c>
      <c r="E210" t="s">
        <v>56</v>
      </c>
      <c r="F210">
        <v>74</v>
      </c>
      <c r="G210">
        <v>80</v>
      </c>
      <c r="H210">
        <v>3</v>
      </c>
      <c r="I210">
        <v>71</v>
      </c>
      <c r="J210">
        <v>188</v>
      </c>
      <c r="K210">
        <v>55</v>
      </c>
      <c r="L210">
        <v>-1</v>
      </c>
      <c r="M210">
        <v>0</v>
      </c>
      <c r="O210" s="1">
        <f t="shared" si="3"/>
        <v>3.418181818181818</v>
      </c>
    </row>
    <row r="211" spans="1:15" x14ac:dyDescent="0.25">
      <c r="A211" t="s">
        <v>75</v>
      </c>
      <c r="B211" t="s">
        <v>76</v>
      </c>
      <c r="C211">
        <v>14</v>
      </c>
      <c r="D211">
        <v>1430</v>
      </c>
      <c r="E211" t="s">
        <v>61</v>
      </c>
      <c r="F211">
        <v>41</v>
      </c>
      <c r="G211">
        <v>63</v>
      </c>
      <c r="H211">
        <v>3</v>
      </c>
      <c r="I211">
        <v>71</v>
      </c>
      <c r="J211">
        <v>248</v>
      </c>
      <c r="K211">
        <v>50</v>
      </c>
      <c r="L211">
        <v>1</v>
      </c>
      <c r="M211">
        <v>1</v>
      </c>
      <c r="O211" s="1">
        <f t="shared" si="3"/>
        <v>4.96</v>
      </c>
    </row>
    <row r="212" spans="1:15" x14ac:dyDescent="0.25">
      <c r="A212" t="s">
        <v>75</v>
      </c>
      <c r="B212" t="s">
        <v>76</v>
      </c>
      <c r="C212">
        <v>14</v>
      </c>
      <c r="D212">
        <v>2030</v>
      </c>
      <c r="E212" t="s">
        <v>60</v>
      </c>
      <c r="F212">
        <v>41</v>
      </c>
      <c r="G212">
        <v>66</v>
      </c>
      <c r="H212">
        <v>3</v>
      </c>
      <c r="I212">
        <v>71</v>
      </c>
      <c r="J212">
        <v>95</v>
      </c>
      <c r="K212">
        <v>22</v>
      </c>
      <c r="L212">
        <v>1</v>
      </c>
      <c r="M212">
        <v>1</v>
      </c>
      <c r="O212" s="1">
        <f t="shared" si="3"/>
        <v>4.3181818181818183</v>
      </c>
    </row>
    <row r="213" spans="1:15" x14ac:dyDescent="0.25">
      <c r="A213" t="s">
        <v>75</v>
      </c>
      <c r="B213" t="s">
        <v>76</v>
      </c>
      <c r="C213">
        <v>14</v>
      </c>
      <c r="D213">
        <v>1646</v>
      </c>
      <c r="E213" t="s">
        <v>59</v>
      </c>
      <c r="F213">
        <v>41</v>
      </c>
      <c r="G213">
        <v>63</v>
      </c>
      <c r="H213">
        <v>3</v>
      </c>
      <c r="I213">
        <v>71</v>
      </c>
      <c r="J213">
        <v>88</v>
      </c>
      <c r="K213">
        <v>21</v>
      </c>
      <c r="L213">
        <v>1</v>
      </c>
      <c r="M213">
        <v>1</v>
      </c>
      <c r="O213" s="1">
        <f t="shared" si="3"/>
        <v>4.1904761904761907</v>
      </c>
    </row>
    <row r="214" spans="1:15" x14ac:dyDescent="0.25">
      <c r="A214" t="s">
        <v>75</v>
      </c>
      <c r="B214" t="s">
        <v>76</v>
      </c>
      <c r="C214">
        <v>14</v>
      </c>
      <c r="D214">
        <v>2028</v>
      </c>
      <c r="E214" t="s">
        <v>57</v>
      </c>
      <c r="F214">
        <v>68</v>
      </c>
      <c r="G214">
        <v>90</v>
      </c>
      <c r="H214">
        <v>3</v>
      </c>
      <c r="I214">
        <v>71</v>
      </c>
      <c r="J214">
        <v>172</v>
      </c>
      <c r="K214">
        <v>37</v>
      </c>
      <c r="L214">
        <v>2</v>
      </c>
      <c r="M214">
        <v>1</v>
      </c>
      <c r="O214" s="1">
        <f t="shared" si="3"/>
        <v>4.6486486486486482</v>
      </c>
    </row>
    <row r="215" spans="1:15" x14ac:dyDescent="0.25">
      <c r="A215" t="s">
        <v>75</v>
      </c>
      <c r="B215" t="s">
        <v>76</v>
      </c>
      <c r="C215">
        <v>14</v>
      </c>
      <c r="D215">
        <v>2080</v>
      </c>
      <c r="E215" t="s">
        <v>39</v>
      </c>
      <c r="F215">
        <v>90</v>
      </c>
      <c r="G215">
        <v>108</v>
      </c>
      <c r="H215">
        <v>3</v>
      </c>
      <c r="I215">
        <v>71</v>
      </c>
      <c r="J215">
        <v>378</v>
      </c>
      <c r="K215">
        <v>68</v>
      </c>
      <c r="L215">
        <v>-1</v>
      </c>
      <c r="M215">
        <v>0</v>
      </c>
      <c r="O215" s="1">
        <f t="shared" si="3"/>
        <v>5.5588235294117645</v>
      </c>
    </row>
    <row r="216" spans="1:15" x14ac:dyDescent="0.25">
      <c r="A216" t="s">
        <v>75</v>
      </c>
      <c r="B216" t="s">
        <v>76</v>
      </c>
      <c r="C216">
        <v>14</v>
      </c>
      <c r="D216">
        <v>2020</v>
      </c>
      <c r="E216" t="s">
        <v>58</v>
      </c>
      <c r="F216">
        <v>41</v>
      </c>
      <c r="G216">
        <v>63</v>
      </c>
      <c r="H216">
        <v>3</v>
      </c>
      <c r="I216">
        <v>71</v>
      </c>
      <c r="J216">
        <v>93</v>
      </c>
      <c r="K216">
        <v>22</v>
      </c>
      <c r="L216">
        <v>1</v>
      </c>
      <c r="M216">
        <v>1</v>
      </c>
      <c r="O216" s="1">
        <f t="shared" si="3"/>
        <v>4.2272727272727275</v>
      </c>
    </row>
    <row r="217" spans="1:15" x14ac:dyDescent="0.25">
      <c r="A217" t="s">
        <v>75</v>
      </c>
      <c r="B217" t="s">
        <v>76</v>
      </c>
      <c r="C217">
        <v>14</v>
      </c>
      <c r="D217">
        <v>1422</v>
      </c>
      <c r="E217" t="s">
        <v>56</v>
      </c>
      <c r="F217">
        <v>82</v>
      </c>
      <c r="G217">
        <v>88</v>
      </c>
      <c r="H217">
        <v>3</v>
      </c>
      <c r="I217">
        <v>71</v>
      </c>
      <c r="J217">
        <v>188</v>
      </c>
      <c r="K217">
        <v>55</v>
      </c>
      <c r="L217">
        <v>-1</v>
      </c>
      <c r="M217">
        <v>0</v>
      </c>
      <c r="O217" s="1">
        <f t="shared" si="3"/>
        <v>3.418181818181818</v>
      </c>
    </row>
    <row r="218" spans="1:15" x14ac:dyDescent="0.25">
      <c r="A218" t="s">
        <v>75</v>
      </c>
      <c r="B218" t="s">
        <v>76</v>
      </c>
      <c r="C218">
        <v>14</v>
      </c>
      <c r="D218">
        <v>2027</v>
      </c>
      <c r="E218" t="s">
        <v>57</v>
      </c>
      <c r="F218">
        <v>41</v>
      </c>
      <c r="G218">
        <v>66</v>
      </c>
      <c r="H218">
        <v>3</v>
      </c>
      <c r="I218">
        <v>71</v>
      </c>
      <c r="J218">
        <v>172</v>
      </c>
      <c r="K218">
        <v>37</v>
      </c>
      <c r="L218">
        <v>-1</v>
      </c>
      <c r="M218">
        <v>0</v>
      </c>
      <c r="O218" s="1">
        <f t="shared" si="3"/>
        <v>4.6486486486486482</v>
      </c>
    </row>
    <row r="219" spans="1:15" x14ac:dyDescent="0.25">
      <c r="A219" t="s">
        <v>75</v>
      </c>
      <c r="B219" t="s">
        <v>76</v>
      </c>
      <c r="C219">
        <v>14</v>
      </c>
      <c r="D219">
        <v>1429</v>
      </c>
      <c r="E219" t="s">
        <v>62</v>
      </c>
      <c r="F219">
        <v>113</v>
      </c>
      <c r="G219">
        <v>120</v>
      </c>
      <c r="H219">
        <v>3</v>
      </c>
      <c r="I219">
        <v>71</v>
      </c>
      <c r="J219">
        <v>442</v>
      </c>
      <c r="K219">
        <v>111</v>
      </c>
      <c r="L219">
        <v>1</v>
      </c>
      <c r="M219">
        <v>1</v>
      </c>
      <c r="O219" s="1">
        <f t="shared" si="3"/>
        <v>3.9819819819819822</v>
      </c>
    </row>
    <row r="220" spans="1:15" x14ac:dyDescent="0.25">
      <c r="A220" t="s">
        <v>75</v>
      </c>
      <c r="B220" t="s">
        <v>76</v>
      </c>
      <c r="C220">
        <v>16</v>
      </c>
      <c r="D220">
        <v>1425</v>
      </c>
      <c r="E220" t="s">
        <v>31</v>
      </c>
      <c r="F220">
        <v>64</v>
      </c>
      <c r="G220">
        <v>84</v>
      </c>
      <c r="H220">
        <v>3</v>
      </c>
      <c r="I220">
        <v>86</v>
      </c>
      <c r="J220">
        <v>63</v>
      </c>
      <c r="K220">
        <v>12</v>
      </c>
      <c r="L220">
        <v>-1</v>
      </c>
      <c r="M220">
        <v>0</v>
      </c>
      <c r="O220" s="1">
        <f t="shared" si="3"/>
        <v>5.25</v>
      </c>
    </row>
    <row r="221" spans="1:15" x14ac:dyDescent="0.25">
      <c r="A221" t="s">
        <v>75</v>
      </c>
      <c r="B221" t="s">
        <v>76</v>
      </c>
      <c r="C221">
        <v>16</v>
      </c>
      <c r="D221">
        <v>1990</v>
      </c>
      <c r="E221" t="s">
        <v>63</v>
      </c>
      <c r="F221">
        <v>189</v>
      </c>
      <c r="G221">
        <v>211</v>
      </c>
      <c r="H221">
        <v>3</v>
      </c>
      <c r="I221">
        <v>86</v>
      </c>
      <c r="J221">
        <v>332</v>
      </c>
      <c r="K221">
        <v>58</v>
      </c>
      <c r="L221">
        <v>2</v>
      </c>
      <c r="M221">
        <v>1</v>
      </c>
      <c r="O221" s="1">
        <f t="shared" si="3"/>
        <v>5.7241379310344831</v>
      </c>
    </row>
    <row r="222" spans="1:15" x14ac:dyDescent="0.25">
      <c r="A222" t="s">
        <v>75</v>
      </c>
      <c r="B222" t="s">
        <v>76</v>
      </c>
      <c r="C222">
        <v>17</v>
      </c>
      <c r="D222">
        <v>1466</v>
      </c>
      <c r="E222" t="s">
        <v>64</v>
      </c>
      <c r="F222">
        <v>296</v>
      </c>
      <c r="G222">
        <v>312</v>
      </c>
      <c r="H222">
        <v>3</v>
      </c>
      <c r="I222">
        <v>71</v>
      </c>
      <c r="J222">
        <v>1620</v>
      </c>
      <c r="K222">
        <v>249</v>
      </c>
      <c r="L222">
        <v>10</v>
      </c>
      <c r="M222">
        <v>1</v>
      </c>
      <c r="O222" s="1">
        <f t="shared" si="3"/>
        <v>6.5060240963855422</v>
      </c>
    </row>
    <row r="223" spans="1:15" x14ac:dyDescent="0.25">
      <c r="A223" t="s">
        <v>75</v>
      </c>
      <c r="B223" t="s">
        <v>76</v>
      </c>
      <c r="C223">
        <v>17</v>
      </c>
      <c r="D223">
        <v>1467</v>
      </c>
      <c r="E223" t="s">
        <v>64</v>
      </c>
      <c r="F223">
        <v>314</v>
      </c>
      <c r="G223">
        <v>326</v>
      </c>
      <c r="H223">
        <v>3</v>
      </c>
      <c r="I223">
        <v>71</v>
      </c>
      <c r="J223">
        <v>1620</v>
      </c>
      <c r="K223">
        <v>249</v>
      </c>
      <c r="L223">
        <v>-1</v>
      </c>
      <c r="M223">
        <v>0</v>
      </c>
      <c r="O223" s="1">
        <f t="shared" si="3"/>
        <v>6.5060240963855422</v>
      </c>
    </row>
    <row r="224" spans="1:15" x14ac:dyDescent="0.25">
      <c r="A224" t="s">
        <v>75</v>
      </c>
      <c r="B224" t="s">
        <v>76</v>
      </c>
      <c r="C224">
        <v>18</v>
      </c>
      <c r="D224">
        <v>1468</v>
      </c>
      <c r="E224" t="s">
        <v>64</v>
      </c>
      <c r="F224">
        <v>328</v>
      </c>
      <c r="G224">
        <v>347</v>
      </c>
      <c r="H224">
        <v>3</v>
      </c>
      <c r="I224">
        <v>70</v>
      </c>
      <c r="J224">
        <v>1620</v>
      </c>
      <c r="K224">
        <v>249</v>
      </c>
      <c r="L224">
        <v>-1</v>
      </c>
      <c r="M224">
        <v>0</v>
      </c>
      <c r="O224" s="1">
        <f t="shared" si="3"/>
        <v>6.5060240963855422</v>
      </c>
    </row>
    <row r="225" spans="1:15" x14ac:dyDescent="0.25">
      <c r="A225" t="s">
        <v>75</v>
      </c>
      <c r="B225" t="s">
        <v>76</v>
      </c>
      <c r="C225">
        <v>18</v>
      </c>
      <c r="D225">
        <v>1469</v>
      </c>
      <c r="E225" t="s">
        <v>64</v>
      </c>
      <c r="F225">
        <v>349</v>
      </c>
      <c r="G225">
        <v>368</v>
      </c>
      <c r="H225">
        <v>3</v>
      </c>
      <c r="I225">
        <v>70</v>
      </c>
      <c r="J225">
        <v>1620</v>
      </c>
      <c r="K225">
        <v>249</v>
      </c>
      <c r="L225">
        <v>-1</v>
      </c>
      <c r="M225">
        <v>0</v>
      </c>
      <c r="O225" s="1">
        <f t="shared" si="3"/>
        <v>6.5060240963855422</v>
      </c>
    </row>
    <row r="226" spans="1:15" x14ac:dyDescent="0.25">
      <c r="A226" t="s">
        <v>75</v>
      </c>
      <c r="B226" t="s">
        <v>76</v>
      </c>
      <c r="C226">
        <v>18</v>
      </c>
      <c r="D226">
        <v>1470</v>
      </c>
      <c r="E226" t="s">
        <v>64</v>
      </c>
      <c r="F226">
        <v>370</v>
      </c>
      <c r="G226">
        <v>389</v>
      </c>
      <c r="H226">
        <v>3</v>
      </c>
      <c r="I226">
        <v>70</v>
      </c>
      <c r="J226">
        <v>1620</v>
      </c>
      <c r="K226">
        <v>249</v>
      </c>
      <c r="L226">
        <v>-1</v>
      </c>
      <c r="M226">
        <v>0</v>
      </c>
      <c r="O226" s="1">
        <f t="shared" si="3"/>
        <v>6.5060240963855422</v>
      </c>
    </row>
    <row r="227" spans="1:15" x14ac:dyDescent="0.25">
      <c r="A227" t="s">
        <v>75</v>
      </c>
      <c r="B227" t="s">
        <v>76</v>
      </c>
      <c r="C227">
        <v>18</v>
      </c>
      <c r="D227">
        <v>1471</v>
      </c>
      <c r="E227" t="s">
        <v>64</v>
      </c>
      <c r="F227">
        <v>391</v>
      </c>
      <c r="G227">
        <v>410</v>
      </c>
      <c r="H227">
        <v>3</v>
      </c>
      <c r="I227">
        <v>70</v>
      </c>
      <c r="J227">
        <v>1620</v>
      </c>
      <c r="K227">
        <v>249</v>
      </c>
      <c r="L227">
        <v>-1</v>
      </c>
      <c r="M227">
        <v>0</v>
      </c>
      <c r="O227" s="1">
        <f t="shared" si="3"/>
        <v>6.5060240963855422</v>
      </c>
    </row>
    <row r="228" spans="1:15" x14ac:dyDescent="0.25">
      <c r="A228" t="s">
        <v>75</v>
      </c>
      <c r="B228" t="s">
        <v>76</v>
      </c>
      <c r="C228">
        <v>19</v>
      </c>
      <c r="D228">
        <v>1472</v>
      </c>
      <c r="E228" t="s">
        <v>64</v>
      </c>
      <c r="F228">
        <v>412</v>
      </c>
      <c r="G228">
        <v>429</v>
      </c>
      <c r="H228">
        <v>3</v>
      </c>
      <c r="I228">
        <v>92</v>
      </c>
      <c r="J228">
        <v>1620</v>
      </c>
      <c r="K228">
        <v>249</v>
      </c>
      <c r="L228">
        <v>-1</v>
      </c>
      <c r="M228">
        <v>0</v>
      </c>
      <c r="O228" s="1">
        <f t="shared" si="3"/>
        <v>6.5060240963855422</v>
      </c>
    </row>
    <row r="229" spans="1:15" x14ac:dyDescent="0.25">
      <c r="A229" t="s">
        <v>75</v>
      </c>
      <c r="B229" t="s">
        <v>76</v>
      </c>
      <c r="C229">
        <v>19</v>
      </c>
      <c r="D229">
        <v>1473</v>
      </c>
      <c r="E229" t="s">
        <v>64</v>
      </c>
      <c r="F229">
        <v>431</v>
      </c>
      <c r="G229">
        <v>448</v>
      </c>
      <c r="H229">
        <v>3</v>
      </c>
      <c r="I229">
        <v>92</v>
      </c>
      <c r="J229">
        <v>1620</v>
      </c>
      <c r="K229">
        <v>249</v>
      </c>
      <c r="L229">
        <v>-1</v>
      </c>
      <c r="M229">
        <v>0</v>
      </c>
      <c r="O229" s="1">
        <f t="shared" si="3"/>
        <v>6.5060240963855422</v>
      </c>
    </row>
    <row r="230" spans="1:15" x14ac:dyDescent="0.25">
      <c r="A230" t="s">
        <v>75</v>
      </c>
      <c r="B230" t="s">
        <v>76</v>
      </c>
      <c r="C230">
        <v>20</v>
      </c>
      <c r="D230">
        <v>1476</v>
      </c>
      <c r="E230" t="s">
        <v>64</v>
      </c>
      <c r="F230">
        <v>502</v>
      </c>
      <c r="G230">
        <v>545</v>
      </c>
      <c r="H230">
        <v>3</v>
      </c>
      <c r="I230">
        <v>81</v>
      </c>
      <c r="J230">
        <v>1620</v>
      </c>
      <c r="K230">
        <v>249</v>
      </c>
      <c r="L230">
        <v>-1</v>
      </c>
      <c r="M230">
        <v>0</v>
      </c>
      <c r="O230" s="1">
        <f t="shared" si="3"/>
        <v>6.5060240963855422</v>
      </c>
    </row>
    <row r="231" spans="1:15" x14ac:dyDescent="0.25">
      <c r="A231" t="s">
        <v>75</v>
      </c>
      <c r="B231" t="s">
        <v>76</v>
      </c>
      <c r="C231">
        <v>20</v>
      </c>
      <c r="D231">
        <v>1477</v>
      </c>
      <c r="E231" t="s">
        <v>64</v>
      </c>
      <c r="F231">
        <v>547</v>
      </c>
      <c r="G231">
        <v>590</v>
      </c>
      <c r="H231">
        <v>3</v>
      </c>
      <c r="I231">
        <v>81</v>
      </c>
      <c r="J231">
        <v>1620</v>
      </c>
      <c r="K231">
        <v>249</v>
      </c>
      <c r="L231">
        <v>-1</v>
      </c>
      <c r="M231">
        <v>0</v>
      </c>
      <c r="O231" s="1">
        <f t="shared" si="3"/>
        <v>6.5060240963855422</v>
      </c>
    </row>
    <row r="232" spans="1:15" x14ac:dyDescent="0.25">
      <c r="A232" t="s">
        <v>75</v>
      </c>
      <c r="B232" t="s">
        <v>76</v>
      </c>
      <c r="C232">
        <v>21</v>
      </c>
      <c r="D232">
        <v>1484</v>
      </c>
      <c r="E232" t="s">
        <v>65</v>
      </c>
      <c r="F232">
        <v>136</v>
      </c>
      <c r="G232">
        <v>167</v>
      </c>
      <c r="H232">
        <v>3</v>
      </c>
      <c r="I232">
        <v>82</v>
      </c>
      <c r="J232">
        <v>960</v>
      </c>
      <c r="K232">
        <v>149</v>
      </c>
      <c r="L232">
        <v>3</v>
      </c>
      <c r="M232">
        <v>1</v>
      </c>
      <c r="O232" s="1">
        <f t="shared" si="3"/>
        <v>6.4429530201342278</v>
      </c>
    </row>
    <row r="233" spans="1:15" x14ac:dyDescent="0.25">
      <c r="A233" t="s">
        <v>75</v>
      </c>
      <c r="B233" t="s">
        <v>76</v>
      </c>
      <c r="C233">
        <v>21</v>
      </c>
      <c r="D233">
        <v>1485</v>
      </c>
      <c r="E233" t="s">
        <v>65</v>
      </c>
      <c r="F233">
        <v>169</v>
      </c>
      <c r="G233">
        <v>200</v>
      </c>
      <c r="H233">
        <v>3</v>
      </c>
      <c r="I233">
        <v>82</v>
      </c>
      <c r="J233">
        <v>960</v>
      </c>
      <c r="K233">
        <v>149</v>
      </c>
      <c r="L233">
        <v>-1</v>
      </c>
      <c r="M233">
        <v>0</v>
      </c>
      <c r="O233" s="1">
        <f t="shared" si="3"/>
        <v>6.4429530201342278</v>
      </c>
    </row>
    <row r="234" spans="1:15" x14ac:dyDescent="0.25">
      <c r="A234" t="s">
        <v>75</v>
      </c>
      <c r="B234" t="s">
        <v>76</v>
      </c>
      <c r="C234">
        <v>21</v>
      </c>
      <c r="D234">
        <v>1488</v>
      </c>
      <c r="E234" t="s">
        <v>65</v>
      </c>
      <c r="F234">
        <v>248</v>
      </c>
      <c r="G234">
        <v>283</v>
      </c>
      <c r="H234">
        <v>3</v>
      </c>
      <c r="I234">
        <v>82</v>
      </c>
      <c r="J234">
        <v>960</v>
      </c>
      <c r="K234">
        <v>149</v>
      </c>
      <c r="L234">
        <v>-1</v>
      </c>
      <c r="M234">
        <v>0</v>
      </c>
      <c r="O234" s="1">
        <f t="shared" si="3"/>
        <v>6.4429530201342278</v>
      </c>
    </row>
    <row r="235" spans="1:15" x14ac:dyDescent="0.25">
      <c r="A235" t="s">
        <v>75</v>
      </c>
      <c r="B235" t="s">
        <v>76</v>
      </c>
      <c r="C235">
        <v>22</v>
      </c>
      <c r="D235">
        <v>1521</v>
      </c>
      <c r="E235" t="s">
        <v>17</v>
      </c>
      <c r="F235">
        <v>67</v>
      </c>
      <c r="G235">
        <v>82</v>
      </c>
      <c r="H235">
        <v>3</v>
      </c>
      <c r="I235">
        <v>70</v>
      </c>
      <c r="J235">
        <v>166</v>
      </c>
      <c r="K235">
        <v>32</v>
      </c>
      <c r="L235">
        <v>-1</v>
      </c>
      <c r="M235">
        <v>0</v>
      </c>
      <c r="O235" s="1">
        <f t="shared" si="3"/>
        <v>5.1875</v>
      </c>
    </row>
    <row r="236" spans="1:15" x14ac:dyDescent="0.25">
      <c r="A236" t="s">
        <v>75</v>
      </c>
      <c r="B236" t="s">
        <v>76</v>
      </c>
      <c r="C236">
        <v>22</v>
      </c>
      <c r="D236">
        <v>1951</v>
      </c>
      <c r="E236" t="s">
        <v>18</v>
      </c>
      <c r="F236">
        <v>72</v>
      </c>
      <c r="G236">
        <v>94</v>
      </c>
      <c r="H236">
        <v>3</v>
      </c>
      <c r="I236">
        <v>70</v>
      </c>
      <c r="J236">
        <v>282</v>
      </c>
      <c r="K236">
        <v>51</v>
      </c>
      <c r="L236">
        <v>-1</v>
      </c>
      <c r="M236">
        <v>0</v>
      </c>
      <c r="O236" s="1">
        <f t="shared" si="3"/>
        <v>5.5294117647058822</v>
      </c>
    </row>
    <row r="237" spans="1:15" x14ac:dyDescent="0.25">
      <c r="A237" t="s">
        <v>75</v>
      </c>
      <c r="B237" t="s">
        <v>76</v>
      </c>
      <c r="C237">
        <v>24</v>
      </c>
      <c r="D237">
        <v>1530</v>
      </c>
      <c r="E237" t="s">
        <v>33</v>
      </c>
      <c r="F237">
        <v>110</v>
      </c>
      <c r="G237">
        <v>129</v>
      </c>
      <c r="H237">
        <v>3</v>
      </c>
      <c r="I237">
        <v>73</v>
      </c>
      <c r="J237">
        <v>4800</v>
      </c>
      <c r="K237">
        <v>790</v>
      </c>
      <c r="L237">
        <v>-1</v>
      </c>
      <c r="M237">
        <v>0</v>
      </c>
      <c r="O237" s="1">
        <f t="shared" si="3"/>
        <v>6.075949367088608</v>
      </c>
    </row>
    <row r="238" spans="1:15" x14ac:dyDescent="0.25">
      <c r="A238" t="s">
        <v>75</v>
      </c>
      <c r="B238" t="s">
        <v>76</v>
      </c>
      <c r="C238">
        <v>24</v>
      </c>
      <c r="D238">
        <v>1537</v>
      </c>
      <c r="E238" t="s">
        <v>33</v>
      </c>
      <c r="F238">
        <v>248</v>
      </c>
      <c r="G238">
        <v>267</v>
      </c>
      <c r="H238">
        <v>3</v>
      </c>
      <c r="I238">
        <v>73</v>
      </c>
      <c r="J238">
        <v>4800</v>
      </c>
      <c r="K238">
        <v>790</v>
      </c>
      <c r="L238">
        <v>-1</v>
      </c>
      <c r="M238">
        <v>0</v>
      </c>
      <c r="O238" s="1">
        <f t="shared" si="3"/>
        <v>6.075949367088608</v>
      </c>
    </row>
    <row r="239" spans="1:15" x14ac:dyDescent="0.25">
      <c r="A239" t="s">
        <v>75</v>
      </c>
      <c r="B239" t="s">
        <v>76</v>
      </c>
      <c r="C239">
        <v>25</v>
      </c>
      <c r="D239">
        <v>1539</v>
      </c>
      <c r="E239" t="s">
        <v>33</v>
      </c>
      <c r="F239">
        <v>278</v>
      </c>
      <c r="G239">
        <v>295</v>
      </c>
      <c r="H239">
        <v>3</v>
      </c>
      <c r="I239">
        <v>76</v>
      </c>
      <c r="J239">
        <v>4800</v>
      </c>
      <c r="K239">
        <v>790</v>
      </c>
      <c r="L239">
        <v>-1</v>
      </c>
      <c r="M239">
        <v>0</v>
      </c>
      <c r="O239" s="1">
        <f t="shared" si="3"/>
        <v>6.075949367088608</v>
      </c>
    </row>
    <row r="240" spans="1:15" x14ac:dyDescent="0.25">
      <c r="A240" t="s">
        <v>75</v>
      </c>
      <c r="B240" t="s">
        <v>76</v>
      </c>
      <c r="C240">
        <v>25</v>
      </c>
      <c r="D240">
        <v>1550</v>
      </c>
      <c r="E240" t="s">
        <v>33</v>
      </c>
      <c r="F240">
        <v>392</v>
      </c>
      <c r="G240">
        <v>408</v>
      </c>
      <c r="H240">
        <v>3</v>
      </c>
      <c r="I240">
        <v>76</v>
      </c>
      <c r="J240">
        <v>4800</v>
      </c>
      <c r="K240">
        <v>790</v>
      </c>
      <c r="L240">
        <v>-1</v>
      </c>
      <c r="M240">
        <v>0</v>
      </c>
      <c r="O240" s="1">
        <f t="shared" si="3"/>
        <v>6.075949367088608</v>
      </c>
    </row>
    <row r="241" spans="1:15" x14ac:dyDescent="0.25">
      <c r="A241" t="s">
        <v>75</v>
      </c>
      <c r="B241" t="s">
        <v>76</v>
      </c>
      <c r="C241">
        <v>26</v>
      </c>
      <c r="D241">
        <v>1573</v>
      </c>
      <c r="E241" t="s">
        <v>33</v>
      </c>
      <c r="F241">
        <v>633</v>
      </c>
      <c r="G241">
        <v>647</v>
      </c>
      <c r="H241">
        <v>3</v>
      </c>
      <c r="I241">
        <v>81</v>
      </c>
      <c r="J241">
        <v>4800</v>
      </c>
      <c r="K241">
        <v>790</v>
      </c>
      <c r="L241">
        <v>-1</v>
      </c>
      <c r="M241">
        <v>0</v>
      </c>
      <c r="O241" s="1">
        <f t="shared" si="3"/>
        <v>6.075949367088608</v>
      </c>
    </row>
    <row r="242" spans="1:15" x14ac:dyDescent="0.25">
      <c r="A242" t="s">
        <v>75</v>
      </c>
      <c r="B242" t="s">
        <v>76</v>
      </c>
      <c r="C242">
        <v>26</v>
      </c>
      <c r="D242">
        <v>1574</v>
      </c>
      <c r="E242" t="s">
        <v>33</v>
      </c>
      <c r="F242">
        <v>649</v>
      </c>
      <c r="G242">
        <v>663</v>
      </c>
      <c r="H242">
        <v>3</v>
      </c>
      <c r="I242">
        <v>81</v>
      </c>
      <c r="J242">
        <v>4800</v>
      </c>
      <c r="K242">
        <v>790</v>
      </c>
      <c r="L242">
        <v>-1</v>
      </c>
      <c r="M242">
        <v>0</v>
      </c>
      <c r="O242" s="1">
        <f t="shared" si="3"/>
        <v>6.075949367088608</v>
      </c>
    </row>
    <row r="243" spans="1:15" x14ac:dyDescent="0.25">
      <c r="A243" t="s">
        <v>75</v>
      </c>
      <c r="B243" t="s">
        <v>76</v>
      </c>
      <c r="C243">
        <v>27</v>
      </c>
      <c r="D243">
        <v>1606</v>
      </c>
      <c r="E243" t="s">
        <v>33</v>
      </c>
      <c r="F243">
        <v>960</v>
      </c>
      <c r="G243">
        <v>974</v>
      </c>
      <c r="H243">
        <v>3</v>
      </c>
      <c r="I243">
        <v>75</v>
      </c>
      <c r="J243">
        <v>4800</v>
      </c>
      <c r="K243">
        <v>790</v>
      </c>
      <c r="L243">
        <v>-1</v>
      </c>
      <c r="M243">
        <v>0</v>
      </c>
      <c r="O243" s="1">
        <f t="shared" si="3"/>
        <v>6.075949367088608</v>
      </c>
    </row>
    <row r="244" spans="1:15" x14ac:dyDescent="0.25">
      <c r="A244" t="s">
        <v>75</v>
      </c>
      <c r="B244" t="s">
        <v>76</v>
      </c>
      <c r="C244">
        <v>27</v>
      </c>
      <c r="D244">
        <v>1610</v>
      </c>
      <c r="E244" t="s">
        <v>33</v>
      </c>
      <c r="F244">
        <v>1002</v>
      </c>
      <c r="G244">
        <v>1016</v>
      </c>
      <c r="H244">
        <v>3</v>
      </c>
      <c r="I244">
        <v>75</v>
      </c>
      <c r="J244">
        <v>4800</v>
      </c>
      <c r="K244">
        <v>790</v>
      </c>
      <c r="L244">
        <v>-1</v>
      </c>
      <c r="M244">
        <v>0</v>
      </c>
      <c r="O244" s="1">
        <f t="shared" si="3"/>
        <v>6.075949367088608</v>
      </c>
    </row>
    <row r="245" spans="1:15" x14ac:dyDescent="0.25">
      <c r="A245" t="s">
        <v>75</v>
      </c>
      <c r="B245" t="s">
        <v>76</v>
      </c>
      <c r="C245">
        <v>27</v>
      </c>
      <c r="D245">
        <v>1615</v>
      </c>
      <c r="E245" t="s">
        <v>33</v>
      </c>
      <c r="F245">
        <v>1055</v>
      </c>
      <c r="G245">
        <v>1069</v>
      </c>
      <c r="H245">
        <v>3</v>
      </c>
      <c r="I245">
        <v>75</v>
      </c>
      <c r="J245">
        <v>4800</v>
      </c>
      <c r="K245">
        <v>790</v>
      </c>
      <c r="L245">
        <v>-1</v>
      </c>
      <c r="M245">
        <v>0</v>
      </c>
      <c r="O245" s="1">
        <f t="shared" si="3"/>
        <v>6.075949367088608</v>
      </c>
    </row>
    <row r="246" spans="1:15" x14ac:dyDescent="0.25">
      <c r="A246" t="s">
        <v>75</v>
      </c>
      <c r="B246" t="s">
        <v>76</v>
      </c>
      <c r="C246">
        <v>28</v>
      </c>
      <c r="D246">
        <v>1633</v>
      </c>
      <c r="E246" t="s">
        <v>33</v>
      </c>
      <c r="F246">
        <v>1238</v>
      </c>
      <c r="G246">
        <v>1249</v>
      </c>
      <c r="H246">
        <v>3</v>
      </c>
      <c r="I246">
        <v>90</v>
      </c>
      <c r="J246">
        <v>4800</v>
      </c>
      <c r="K246">
        <v>790</v>
      </c>
      <c r="L246">
        <v>-1</v>
      </c>
      <c r="M246">
        <v>0</v>
      </c>
      <c r="O246" s="1">
        <f t="shared" si="3"/>
        <v>6.075949367088608</v>
      </c>
    </row>
    <row r="247" spans="1:15" x14ac:dyDescent="0.25">
      <c r="A247" t="s">
        <v>75</v>
      </c>
      <c r="B247" t="s">
        <v>76</v>
      </c>
      <c r="C247">
        <v>28</v>
      </c>
      <c r="D247">
        <v>1905</v>
      </c>
      <c r="E247" t="s">
        <v>19</v>
      </c>
      <c r="F247">
        <v>686</v>
      </c>
      <c r="G247">
        <v>696</v>
      </c>
      <c r="H247">
        <v>3</v>
      </c>
      <c r="I247">
        <v>90</v>
      </c>
      <c r="J247">
        <v>2040</v>
      </c>
      <c r="K247">
        <v>342</v>
      </c>
      <c r="L247">
        <v>-1</v>
      </c>
      <c r="M247">
        <v>0</v>
      </c>
      <c r="O247" s="1">
        <f t="shared" si="3"/>
        <v>5.9649122807017543</v>
      </c>
    </row>
    <row r="248" spans="1:15" x14ac:dyDescent="0.25">
      <c r="A248" t="s">
        <v>75</v>
      </c>
      <c r="B248" t="s">
        <v>76</v>
      </c>
      <c r="C248">
        <v>30</v>
      </c>
      <c r="D248">
        <v>1697</v>
      </c>
      <c r="E248" t="s">
        <v>66</v>
      </c>
      <c r="F248">
        <v>151</v>
      </c>
      <c r="G248">
        <v>170</v>
      </c>
      <c r="H248">
        <v>3</v>
      </c>
      <c r="I248">
        <v>77</v>
      </c>
      <c r="J248">
        <v>2580</v>
      </c>
      <c r="K248">
        <v>332</v>
      </c>
      <c r="L248">
        <v>7</v>
      </c>
      <c r="M248">
        <v>1</v>
      </c>
      <c r="O248" s="1">
        <f t="shared" si="3"/>
        <v>7.7710843373493974</v>
      </c>
    </row>
    <row r="249" spans="1:15" x14ac:dyDescent="0.25">
      <c r="A249" t="s">
        <v>75</v>
      </c>
      <c r="B249" t="s">
        <v>76</v>
      </c>
      <c r="C249">
        <v>30</v>
      </c>
      <c r="D249">
        <v>1698</v>
      </c>
      <c r="E249" t="s">
        <v>66</v>
      </c>
      <c r="F249">
        <v>172</v>
      </c>
      <c r="G249">
        <v>192</v>
      </c>
      <c r="H249">
        <v>3</v>
      </c>
      <c r="I249">
        <v>77</v>
      </c>
      <c r="J249">
        <v>2580</v>
      </c>
      <c r="K249">
        <v>332</v>
      </c>
      <c r="L249">
        <v>-1</v>
      </c>
      <c r="M249">
        <v>0</v>
      </c>
      <c r="O249" s="1">
        <f t="shared" si="3"/>
        <v>7.7710843373493974</v>
      </c>
    </row>
    <row r="250" spans="1:15" x14ac:dyDescent="0.25">
      <c r="A250" t="s">
        <v>75</v>
      </c>
      <c r="B250" t="s">
        <v>76</v>
      </c>
      <c r="C250">
        <v>31</v>
      </c>
      <c r="D250">
        <v>1705</v>
      </c>
      <c r="E250" t="s">
        <v>66</v>
      </c>
      <c r="F250">
        <v>417</v>
      </c>
      <c r="G250">
        <v>441</v>
      </c>
      <c r="H250">
        <v>3</v>
      </c>
      <c r="I250">
        <v>70</v>
      </c>
      <c r="J250">
        <v>2580</v>
      </c>
      <c r="K250">
        <v>332</v>
      </c>
      <c r="L250">
        <v>-1</v>
      </c>
      <c r="M250">
        <v>0</v>
      </c>
      <c r="O250" s="1">
        <f t="shared" si="3"/>
        <v>7.7710843373493974</v>
      </c>
    </row>
    <row r="251" spans="1:15" x14ac:dyDescent="0.25">
      <c r="A251" t="s">
        <v>75</v>
      </c>
      <c r="B251" t="s">
        <v>76</v>
      </c>
      <c r="C251">
        <v>31</v>
      </c>
      <c r="D251">
        <v>1706</v>
      </c>
      <c r="E251" t="s">
        <v>66</v>
      </c>
      <c r="F251">
        <v>443</v>
      </c>
      <c r="G251">
        <v>460</v>
      </c>
      <c r="H251">
        <v>3</v>
      </c>
      <c r="I251">
        <v>70</v>
      </c>
      <c r="J251">
        <v>2580</v>
      </c>
      <c r="K251">
        <v>332</v>
      </c>
      <c r="L251">
        <v>-1</v>
      </c>
      <c r="M251">
        <v>0</v>
      </c>
      <c r="O251" s="1">
        <f t="shared" si="3"/>
        <v>7.7710843373493974</v>
      </c>
    </row>
    <row r="252" spans="1:15" x14ac:dyDescent="0.25">
      <c r="A252" t="s">
        <v>75</v>
      </c>
      <c r="B252" t="s">
        <v>76</v>
      </c>
      <c r="C252">
        <v>32</v>
      </c>
      <c r="D252">
        <v>1724</v>
      </c>
      <c r="E252" t="s">
        <v>66</v>
      </c>
      <c r="F252">
        <v>890</v>
      </c>
      <c r="G252">
        <v>899</v>
      </c>
      <c r="H252">
        <v>3</v>
      </c>
      <c r="I252">
        <v>80</v>
      </c>
      <c r="J252">
        <v>2580</v>
      </c>
      <c r="K252">
        <v>332</v>
      </c>
      <c r="L252">
        <v>-1</v>
      </c>
      <c r="M252">
        <v>0</v>
      </c>
      <c r="O252" s="1">
        <f t="shared" si="3"/>
        <v>7.7710843373493974</v>
      </c>
    </row>
    <row r="253" spans="1:15" x14ac:dyDescent="0.25">
      <c r="A253" t="s">
        <v>75</v>
      </c>
      <c r="B253" t="s">
        <v>76</v>
      </c>
      <c r="C253">
        <v>32</v>
      </c>
      <c r="D253">
        <v>1725</v>
      </c>
      <c r="E253" t="s">
        <v>66</v>
      </c>
      <c r="F253">
        <v>901</v>
      </c>
      <c r="G253">
        <v>910</v>
      </c>
      <c r="H253">
        <v>3</v>
      </c>
      <c r="I253">
        <v>80</v>
      </c>
      <c r="J253">
        <v>2580</v>
      </c>
      <c r="K253">
        <v>332</v>
      </c>
      <c r="L253">
        <v>-1</v>
      </c>
      <c r="M253">
        <v>0</v>
      </c>
      <c r="O253" s="1">
        <f t="shared" si="3"/>
        <v>7.7710843373493974</v>
      </c>
    </row>
    <row r="254" spans="1:15" x14ac:dyDescent="0.25">
      <c r="A254" t="s">
        <v>75</v>
      </c>
      <c r="B254" t="s">
        <v>76</v>
      </c>
      <c r="C254">
        <v>32</v>
      </c>
      <c r="D254">
        <v>1726</v>
      </c>
      <c r="E254" t="s">
        <v>66</v>
      </c>
      <c r="F254">
        <v>912</v>
      </c>
      <c r="G254">
        <v>921</v>
      </c>
      <c r="H254">
        <v>3</v>
      </c>
      <c r="I254">
        <v>80</v>
      </c>
      <c r="J254">
        <v>2580</v>
      </c>
      <c r="K254">
        <v>332</v>
      </c>
      <c r="L254">
        <v>-1</v>
      </c>
      <c r="M254">
        <v>0</v>
      </c>
      <c r="O254" s="1">
        <f t="shared" si="3"/>
        <v>7.7710843373493974</v>
      </c>
    </row>
    <row r="255" spans="1:15" x14ac:dyDescent="0.25">
      <c r="A255" t="s">
        <v>75</v>
      </c>
      <c r="B255" t="s">
        <v>76</v>
      </c>
      <c r="C255">
        <v>33</v>
      </c>
      <c r="D255">
        <v>1804</v>
      </c>
      <c r="E255" t="s">
        <v>67</v>
      </c>
      <c r="F255">
        <v>76</v>
      </c>
      <c r="G255">
        <v>90</v>
      </c>
      <c r="H255">
        <v>3</v>
      </c>
      <c r="I255">
        <v>92</v>
      </c>
      <c r="J255">
        <v>1620</v>
      </c>
      <c r="K255">
        <v>303</v>
      </c>
      <c r="L255">
        <v>6</v>
      </c>
      <c r="M255">
        <v>1</v>
      </c>
      <c r="O255" s="1">
        <f t="shared" si="3"/>
        <v>5.3465346534653468</v>
      </c>
    </row>
    <row r="256" spans="1:15" x14ac:dyDescent="0.25">
      <c r="A256" t="s">
        <v>75</v>
      </c>
      <c r="B256" t="s">
        <v>76</v>
      </c>
      <c r="C256">
        <v>33</v>
      </c>
      <c r="D256">
        <v>1811</v>
      </c>
      <c r="E256" t="s">
        <v>67</v>
      </c>
      <c r="F256">
        <v>159</v>
      </c>
      <c r="G256">
        <v>175</v>
      </c>
      <c r="H256">
        <v>3</v>
      </c>
      <c r="I256">
        <v>92</v>
      </c>
      <c r="J256">
        <v>1620</v>
      </c>
      <c r="K256">
        <v>303</v>
      </c>
      <c r="L256">
        <v>-1</v>
      </c>
      <c r="M256">
        <v>0</v>
      </c>
      <c r="O256" s="1">
        <f t="shared" si="3"/>
        <v>5.3465346534653468</v>
      </c>
    </row>
    <row r="257" spans="1:15" x14ac:dyDescent="0.25">
      <c r="A257" t="s">
        <v>75</v>
      </c>
      <c r="B257" t="s">
        <v>76</v>
      </c>
      <c r="C257">
        <v>34</v>
      </c>
      <c r="D257">
        <v>1817</v>
      </c>
      <c r="E257" t="s">
        <v>67</v>
      </c>
      <c r="F257">
        <v>237</v>
      </c>
      <c r="G257">
        <v>250</v>
      </c>
      <c r="H257">
        <v>3</v>
      </c>
      <c r="I257">
        <v>90</v>
      </c>
      <c r="J257">
        <v>1620</v>
      </c>
      <c r="K257">
        <v>303</v>
      </c>
      <c r="L257">
        <v>-1</v>
      </c>
      <c r="M257">
        <v>0</v>
      </c>
      <c r="O257" s="1">
        <f t="shared" si="3"/>
        <v>5.3465346534653468</v>
      </c>
    </row>
    <row r="258" spans="1:15" x14ac:dyDescent="0.25">
      <c r="A258" t="s">
        <v>75</v>
      </c>
      <c r="B258" t="s">
        <v>76</v>
      </c>
      <c r="C258">
        <v>34</v>
      </c>
      <c r="D258">
        <v>1876</v>
      </c>
      <c r="E258" t="s">
        <v>19</v>
      </c>
      <c r="F258">
        <v>236</v>
      </c>
      <c r="G258">
        <v>249</v>
      </c>
      <c r="H258">
        <v>3</v>
      </c>
      <c r="I258">
        <v>90</v>
      </c>
      <c r="J258">
        <v>2040</v>
      </c>
      <c r="K258">
        <v>342</v>
      </c>
      <c r="L258">
        <v>-1</v>
      </c>
      <c r="M258">
        <v>0</v>
      </c>
      <c r="O258" s="1">
        <f t="shared" si="3"/>
        <v>5.9649122807017543</v>
      </c>
    </row>
    <row r="259" spans="1:15" x14ac:dyDescent="0.25">
      <c r="A259" t="s">
        <v>75</v>
      </c>
      <c r="B259" t="s">
        <v>76</v>
      </c>
      <c r="C259">
        <v>34</v>
      </c>
      <c r="D259">
        <v>1819</v>
      </c>
      <c r="E259" t="s">
        <v>67</v>
      </c>
      <c r="F259">
        <v>267</v>
      </c>
      <c r="G259">
        <v>280</v>
      </c>
      <c r="H259">
        <v>3</v>
      </c>
      <c r="I259">
        <v>90</v>
      </c>
      <c r="J259">
        <v>1620</v>
      </c>
      <c r="K259">
        <v>303</v>
      </c>
      <c r="L259">
        <v>-1</v>
      </c>
      <c r="M259">
        <v>0</v>
      </c>
      <c r="O259" s="1">
        <f t="shared" ref="O259:O322" si="4">J259/K259</f>
        <v>5.3465346534653468</v>
      </c>
    </row>
    <row r="260" spans="1:15" x14ac:dyDescent="0.25">
      <c r="A260" t="s">
        <v>75</v>
      </c>
      <c r="B260" t="s">
        <v>76</v>
      </c>
      <c r="C260">
        <v>34</v>
      </c>
      <c r="D260">
        <v>1818</v>
      </c>
      <c r="E260" t="s">
        <v>67</v>
      </c>
      <c r="F260">
        <v>252</v>
      </c>
      <c r="G260">
        <v>265</v>
      </c>
      <c r="H260">
        <v>3</v>
      </c>
      <c r="I260">
        <v>90</v>
      </c>
      <c r="J260">
        <v>1620</v>
      </c>
      <c r="K260">
        <v>303</v>
      </c>
      <c r="L260">
        <v>-1</v>
      </c>
      <c r="M260">
        <v>0</v>
      </c>
      <c r="O260" s="1">
        <f t="shared" si="4"/>
        <v>5.3465346534653468</v>
      </c>
    </row>
    <row r="261" spans="1:15" x14ac:dyDescent="0.25">
      <c r="A261" t="s">
        <v>75</v>
      </c>
      <c r="B261" t="s">
        <v>76</v>
      </c>
      <c r="C261">
        <v>34</v>
      </c>
      <c r="D261">
        <v>1877</v>
      </c>
      <c r="E261" t="s">
        <v>19</v>
      </c>
      <c r="F261">
        <v>251</v>
      </c>
      <c r="G261">
        <v>264</v>
      </c>
      <c r="H261">
        <v>3</v>
      </c>
      <c r="I261">
        <v>90</v>
      </c>
      <c r="J261">
        <v>2040</v>
      </c>
      <c r="K261">
        <v>342</v>
      </c>
      <c r="L261">
        <v>-1</v>
      </c>
      <c r="M261">
        <v>0</v>
      </c>
      <c r="O261" s="1">
        <f t="shared" si="4"/>
        <v>5.9649122807017543</v>
      </c>
    </row>
    <row r="262" spans="1:15" x14ac:dyDescent="0.25">
      <c r="A262" t="s">
        <v>75</v>
      </c>
      <c r="B262" t="s">
        <v>76</v>
      </c>
      <c r="C262">
        <v>34</v>
      </c>
      <c r="D262">
        <v>1820</v>
      </c>
      <c r="E262" t="s">
        <v>67</v>
      </c>
      <c r="F262">
        <v>282</v>
      </c>
      <c r="G262">
        <v>295</v>
      </c>
      <c r="H262">
        <v>3</v>
      </c>
      <c r="I262">
        <v>90</v>
      </c>
      <c r="J262">
        <v>1620</v>
      </c>
      <c r="K262">
        <v>303</v>
      </c>
      <c r="L262">
        <v>-1</v>
      </c>
      <c r="M262">
        <v>0</v>
      </c>
      <c r="O262" s="1">
        <f t="shared" si="4"/>
        <v>5.3465346534653468</v>
      </c>
    </row>
    <row r="263" spans="1:15" x14ac:dyDescent="0.25">
      <c r="A263" t="s">
        <v>75</v>
      </c>
      <c r="B263" t="s">
        <v>76</v>
      </c>
      <c r="C263">
        <v>35</v>
      </c>
      <c r="D263">
        <v>1833</v>
      </c>
      <c r="E263" t="s">
        <v>68</v>
      </c>
      <c r="F263">
        <v>79</v>
      </c>
      <c r="G263">
        <v>103</v>
      </c>
      <c r="H263">
        <v>3</v>
      </c>
      <c r="I263">
        <v>95</v>
      </c>
      <c r="J263">
        <v>216</v>
      </c>
      <c r="K263">
        <v>50</v>
      </c>
      <c r="L263">
        <v>2</v>
      </c>
      <c r="M263">
        <v>1</v>
      </c>
      <c r="O263" s="1">
        <f t="shared" si="4"/>
        <v>4.32</v>
      </c>
    </row>
    <row r="264" spans="1:15" x14ac:dyDescent="0.25">
      <c r="A264" t="s">
        <v>75</v>
      </c>
      <c r="B264" t="s">
        <v>76</v>
      </c>
      <c r="C264">
        <v>35</v>
      </c>
      <c r="D264">
        <v>1972</v>
      </c>
      <c r="E264" t="s">
        <v>69</v>
      </c>
      <c r="F264">
        <v>79</v>
      </c>
      <c r="G264">
        <v>103</v>
      </c>
      <c r="H264">
        <v>3</v>
      </c>
      <c r="I264">
        <v>95</v>
      </c>
      <c r="J264">
        <v>220</v>
      </c>
      <c r="K264">
        <v>50</v>
      </c>
      <c r="L264">
        <v>2</v>
      </c>
      <c r="M264">
        <v>1</v>
      </c>
      <c r="O264" s="1">
        <f t="shared" si="4"/>
        <v>4.4000000000000004</v>
      </c>
    </row>
    <row r="265" spans="1:15" x14ac:dyDescent="0.25">
      <c r="A265" t="s">
        <v>75</v>
      </c>
      <c r="B265" t="s">
        <v>76</v>
      </c>
      <c r="C265">
        <v>36</v>
      </c>
      <c r="D265">
        <v>1835</v>
      </c>
      <c r="E265" t="s">
        <v>68</v>
      </c>
      <c r="F265">
        <v>115</v>
      </c>
      <c r="G265">
        <v>132</v>
      </c>
      <c r="H265">
        <v>3</v>
      </c>
      <c r="I265">
        <v>71</v>
      </c>
      <c r="J265">
        <v>216</v>
      </c>
      <c r="K265">
        <v>50</v>
      </c>
      <c r="L265">
        <v>-1</v>
      </c>
      <c r="M265">
        <v>0</v>
      </c>
      <c r="O265" s="1">
        <f t="shared" si="4"/>
        <v>4.32</v>
      </c>
    </row>
    <row r="266" spans="1:15" x14ac:dyDescent="0.25">
      <c r="A266" t="s">
        <v>75</v>
      </c>
      <c r="B266" t="s">
        <v>76</v>
      </c>
      <c r="C266">
        <v>36</v>
      </c>
      <c r="D266">
        <v>1953</v>
      </c>
      <c r="E266" t="s">
        <v>18</v>
      </c>
      <c r="F266">
        <v>108</v>
      </c>
      <c r="G266">
        <v>124</v>
      </c>
      <c r="H266">
        <v>3</v>
      </c>
      <c r="I266">
        <v>71</v>
      </c>
      <c r="J266">
        <v>282</v>
      </c>
      <c r="K266">
        <v>51</v>
      </c>
      <c r="L266">
        <v>-1</v>
      </c>
      <c r="M266">
        <v>0</v>
      </c>
      <c r="O266" s="1">
        <f t="shared" si="4"/>
        <v>5.5294117647058822</v>
      </c>
    </row>
    <row r="267" spans="1:15" x14ac:dyDescent="0.25">
      <c r="A267" t="s">
        <v>75</v>
      </c>
      <c r="B267" t="s">
        <v>76</v>
      </c>
      <c r="C267">
        <v>36</v>
      </c>
      <c r="D267">
        <v>1974</v>
      </c>
      <c r="E267" t="s">
        <v>69</v>
      </c>
      <c r="F267">
        <v>115</v>
      </c>
      <c r="G267">
        <v>132</v>
      </c>
      <c r="H267">
        <v>3</v>
      </c>
      <c r="I267">
        <v>71</v>
      </c>
      <c r="J267">
        <v>220</v>
      </c>
      <c r="K267">
        <v>50</v>
      </c>
      <c r="L267">
        <v>-1</v>
      </c>
      <c r="M267">
        <v>0</v>
      </c>
      <c r="O267" s="1">
        <f t="shared" si="4"/>
        <v>4.4000000000000004</v>
      </c>
    </row>
    <row r="268" spans="1:15" x14ac:dyDescent="0.25">
      <c r="A268" t="s">
        <v>75</v>
      </c>
      <c r="B268" t="s">
        <v>76</v>
      </c>
      <c r="C268">
        <v>36</v>
      </c>
      <c r="D268">
        <v>1988</v>
      </c>
      <c r="E268" t="s">
        <v>63</v>
      </c>
      <c r="F268">
        <v>154</v>
      </c>
      <c r="G268">
        <v>172</v>
      </c>
      <c r="H268">
        <v>3</v>
      </c>
      <c r="I268">
        <v>71</v>
      </c>
      <c r="J268">
        <v>332</v>
      </c>
      <c r="K268">
        <v>58</v>
      </c>
      <c r="L268">
        <v>-1</v>
      </c>
      <c r="M268">
        <v>0</v>
      </c>
      <c r="O268" s="1">
        <f t="shared" si="4"/>
        <v>5.7241379310344831</v>
      </c>
    </row>
    <row r="269" spans="1:15" x14ac:dyDescent="0.25">
      <c r="A269" t="s">
        <v>75</v>
      </c>
      <c r="B269" t="s">
        <v>76</v>
      </c>
      <c r="C269">
        <v>37</v>
      </c>
      <c r="D269">
        <v>1839</v>
      </c>
      <c r="E269" t="s">
        <v>37</v>
      </c>
      <c r="F269">
        <v>55</v>
      </c>
      <c r="G269">
        <v>69</v>
      </c>
      <c r="H269">
        <v>3</v>
      </c>
      <c r="I269">
        <v>86</v>
      </c>
      <c r="J269">
        <v>1260</v>
      </c>
      <c r="K269">
        <v>282</v>
      </c>
      <c r="L269">
        <v>-1</v>
      </c>
      <c r="M269">
        <v>0</v>
      </c>
      <c r="O269" s="1">
        <f t="shared" si="4"/>
        <v>4.4680851063829783</v>
      </c>
    </row>
    <row r="270" spans="1:15" x14ac:dyDescent="0.25">
      <c r="A270" t="s">
        <v>75</v>
      </c>
      <c r="B270" t="s">
        <v>76</v>
      </c>
      <c r="C270">
        <v>37</v>
      </c>
      <c r="D270">
        <v>1840</v>
      </c>
      <c r="E270" t="s">
        <v>37</v>
      </c>
      <c r="F270">
        <v>71</v>
      </c>
      <c r="G270">
        <v>86</v>
      </c>
      <c r="H270">
        <v>3</v>
      </c>
      <c r="I270">
        <v>86</v>
      </c>
      <c r="J270">
        <v>1260</v>
      </c>
      <c r="K270">
        <v>282</v>
      </c>
      <c r="L270">
        <v>-1</v>
      </c>
      <c r="M270">
        <v>0</v>
      </c>
      <c r="O270" s="1">
        <f t="shared" si="4"/>
        <v>4.4680851063829783</v>
      </c>
    </row>
    <row r="271" spans="1:15" x14ac:dyDescent="0.25">
      <c r="A271" t="s">
        <v>75</v>
      </c>
      <c r="B271" t="s">
        <v>76</v>
      </c>
      <c r="C271">
        <v>39</v>
      </c>
      <c r="D271">
        <v>1875</v>
      </c>
      <c r="E271" t="s">
        <v>19</v>
      </c>
      <c r="F271">
        <v>219</v>
      </c>
      <c r="G271">
        <v>234</v>
      </c>
      <c r="H271">
        <v>3</v>
      </c>
      <c r="I271">
        <v>70</v>
      </c>
      <c r="J271">
        <v>2040</v>
      </c>
      <c r="K271">
        <v>342</v>
      </c>
      <c r="L271">
        <v>-1</v>
      </c>
      <c r="M271">
        <v>0</v>
      </c>
      <c r="O271" s="1">
        <f t="shared" si="4"/>
        <v>5.9649122807017543</v>
      </c>
    </row>
    <row r="272" spans="1:15" x14ac:dyDescent="0.25">
      <c r="A272" t="s">
        <v>75</v>
      </c>
      <c r="B272" t="s">
        <v>76</v>
      </c>
      <c r="C272">
        <v>39</v>
      </c>
      <c r="D272">
        <v>1878</v>
      </c>
      <c r="E272" t="s">
        <v>19</v>
      </c>
      <c r="F272">
        <v>266</v>
      </c>
      <c r="G272">
        <v>284</v>
      </c>
      <c r="H272">
        <v>3</v>
      </c>
      <c r="I272">
        <v>70</v>
      </c>
      <c r="J272">
        <v>2040</v>
      </c>
      <c r="K272">
        <v>342</v>
      </c>
      <c r="L272">
        <v>-1</v>
      </c>
      <c r="M272">
        <v>0</v>
      </c>
      <c r="O272" s="1">
        <f t="shared" si="4"/>
        <v>5.9649122807017543</v>
      </c>
    </row>
    <row r="273" spans="1:15" x14ac:dyDescent="0.25">
      <c r="A273" t="s">
        <v>75</v>
      </c>
      <c r="B273" t="s">
        <v>76</v>
      </c>
      <c r="C273">
        <v>40</v>
      </c>
      <c r="D273">
        <v>1902</v>
      </c>
      <c r="E273" t="s">
        <v>19</v>
      </c>
      <c r="F273">
        <v>637</v>
      </c>
      <c r="G273">
        <v>651</v>
      </c>
      <c r="H273">
        <v>3</v>
      </c>
      <c r="I273">
        <v>80</v>
      </c>
      <c r="J273">
        <v>2040</v>
      </c>
      <c r="K273">
        <v>342</v>
      </c>
      <c r="L273">
        <v>-1</v>
      </c>
      <c r="M273">
        <v>0</v>
      </c>
      <c r="O273" s="1">
        <f t="shared" si="4"/>
        <v>5.9649122807017543</v>
      </c>
    </row>
    <row r="274" spans="1:15" x14ac:dyDescent="0.25">
      <c r="A274" t="s">
        <v>75</v>
      </c>
      <c r="B274" t="s">
        <v>76</v>
      </c>
      <c r="C274">
        <v>40</v>
      </c>
      <c r="D274">
        <v>1903</v>
      </c>
      <c r="E274" t="s">
        <v>19</v>
      </c>
      <c r="F274">
        <v>653</v>
      </c>
      <c r="G274">
        <v>667</v>
      </c>
      <c r="H274">
        <v>3</v>
      </c>
      <c r="I274">
        <v>80</v>
      </c>
      <c r="J274">
        <v>2040</v>
      </c>
      <c r="K274">
        <v>342</v>
      </c>
      <c r="L274">
        <v>-1</v>
      </c>
      <c r="M274">
        <v>0</v>
      </c>
      <c r="O274" s="1">
        <f t="shared" si="4"/>
        <v>5.9649122807017543</v>
      </c>
    </row>
    <row r="275" spans="1:15" x14ac:dyDescent="0.25">
      <c r="A275" t="s">
        <v>75</v>
      </c>
      <c r="B275" t="s">
        <v>76</v>
      </c>
      <c r="C275">
        <v>40</v>
      </c>
      <c r="D275">
        <v>1904</v>
      </c>
      <c r="E275" t="s">
        <v>19</v>
      </c>
      <c r="F275">
        <v>669</v>
      </c>
      <c r="G275">
        <v>683</v>
      </c>
      <c r="H275">
        <v>3</v>
      </c>
      <c r="I275">
        <v>80</v>
      </c>
      <c r="J275">
        <v>2040</v>
      </c>
      <c r="K275">
        <v>342</v>
      </c>
      <c r="L275">
        <v>-1</v>
      </c>
      <c r="M275">
        <v>0</v>
      </c>
      <c r="O275" s="1">
        <f t="shared" si="4"/>
        <v>5.9649122807017543</v>
      </c>
    </row>
    <row r="276" spans="1:15" x14ac:dyDescent="0.25">
      <c r="A276" t="s">
        <v>75</v>
      </c>
      <c r="B276" t="s">
        <v>76</v>
      </c>
      <c r="C276">
        <v>41</v>
      </c>
      <c r="D276">
        <v>2061</v>
      </c>
      <c r="E276" t="s">
        <v>70</v>
      </c>
      <c r="F276">
        <v>45</v>
      </c>
      <c r="G276">
        <v>56</v>
      </c>
      <c r="H276">
        <v>3</v>
      </c>
      <c r="I276">
        <v>75</v>
      </c>
      <c r="J276">
        <v>469</v>
      </c>
      <c r="K276">
        <v>82</v>
      </c>
      <c r="L276">
        <v>5</v>
      </c>
      <c r="M276">
        <v>1</v>
      </c>
      <c r="O276" s="1">
        <f t="shared" si="4"/>
        <v>5.7195121951219514</v>
      </c>
    </row>
    <row r="277" spans="1:15" x14ac:dyDescent="0.25">
      <c r="A277" t="s">
        <v>75</v>
      </c>
      <c r="B277" t="s">
        <v>76</v>
      </c>
      <c r="C277">
        <v>41</v>
      </c>
      <c r="D277">
        <v>1917</v>
      </c>
      <c r="E277" t="s">
        <v>71</v>
      </c>
      <c r="F277">
        <v>79</v>
      </c>
      <c r="G277">
        <v>93</v>
      </c>
      <c r="H277">
        <v>3</v>
      </c>
      <c r="I277">
        <v>75</v>
      </c>
      <c r="J277">
        <v>1260</v>
      </c>
      <c r="K277">
        <v>247</v>
      </c>
      <c r="L277">
        <v>5</v>
      </c>
      <c r="M277">
        <v>1</v>
      </c>
      <c r="O277" s="1">
        <f t="shared" si="4"/>
        <v>5.1012145748987852</v>
      </c>
    </row>
    <row r="278" spans="1:15" x14ac:dyDescent="0.25">
      <c r="A278" t="s">
        <v>75</v>
      </c>
      <c r="B278" t="s">
        <v>76</v>
      </c>
      <c r="C278">
        <v>43</v>
      </c>
      <c r="D278">
        <v>1934</v>
      </c>
      <c r="E278" t="s">
        <v>71</v>
      </c>
      <c r="F278">
        <v>281</v>
      </c>
      <c r="G278">
        <v>304</v>
      </c>
      <c r="H278">
        <v>3</v>
      </c>
      <c r="I278">
        <v>76</v>
      </c>
      <c r="J278">
        <v>1260</v>
      </c>
      <c r="K278">
        <v>247</v>
      </c>
      <c r="L278">
        <v>-1</v>
      </c>
      <c r="M278">
        <v>0</v>
      </c>
      <c r="O278" s="1">
        <f t="shared" si="4"/>
        <v>5.1012145748987852</v>
      </c>
    </row>
    <row r="279" spans="1:15" x14ac:dyDescent="0.25">
      <c r="A279" t="s">
        <v>75</v>
      </c>
      <c r="B279" t="s">
        <v>76</v>
      </c>
      <c r="C279">
        <v>43</v>
      </c>
      <c r="D279">
        <v>1936</v>
      </c>
      <c r="E279" t="s">
        <v>71</v>
      </c>
      <c r="F279">
        <v>325</v>
      </c>
      <c r="G279">
        <v>344</v>
      </c>
      <c r="H279">
        <v>3</v>
      </c>
      <c r="I279">
        <v>76</v>
      </c>
      <c r="J279">
        <v>1260</v>
      </c>
      <c r="K279">
        <v>247</v>
      </c>
      <c r="L279">
        <v>-1</v>
      </c>
      <c r="M279">
        <v>0</v>
      </c>
      <c r="O279" s="1">
        <f t="shared" si="4"/>
        <v>5.1012145748987852</v>
      </c>
    </row>
    <row r="280" spans="1:15" x14ac:dyDescent="0.25">
      <c r="A280" t="s">
        <v>75</v>
      </c>
      <c r="B280" t="s">
        <v>76</v>
      </c>
      <c r="C280">
        <v>44</v>
      </c>
      <c r="D280">
        <v>1938</v>
      </c>
      <c r="E280" t="s">
        <v>71</v>
      </c>
      <c r="F280">
        <v>369</v>
      </c>
      <c r="G280">
        <v>380</v>
      </c>
      <c r="H280">
        <v>3</v>
      </c>
      <c r="I280">
        <v>90</v>
      </c>
      <c r="J280">
        <v>1260</v>
      </c>
      <c r="K280">
        <v>247</v>
      </c>
      <c r="L280">
        <v>-1</v>
      </c>
      <c r="M280">
        <v>0</v>
      </c>
      <c r="O280" s="1">
        <f t="shared" si="4"/>
        <v>5.1012145748987852</v>
      </c>
    </row>
    <row r="281" spans="1:15" x14ac:dyDescent="0.25">
      <c r="A281" t="s">
        <v>75</v>
      </c>
      <c r="B281" t="s">
        <v>76</v>
      </c>
      <c r="C281">
        <v>44</v>
      </c>
      <c r="D281">
        <v>1941</v>
      </c>
      <c r="E281" t="s">
        <v>71</v>
      </c>
      <c r="F281">
        <v>420</v>
      </c>
      <c r="G281">
        <v>431</v>
      </c>
      <c r="H281">
        <v>3</v>
      </c>
      <c r="I281">
        <v>90</v>
      </c>
      <c r="J281">
        <v>1260</v>
      </c>
      <c r="K281">
        <v>247</v>
      </c>
      <c r="L281">
        <v>-1</v>
      </c>
      <c r="M281">
        <v>0</v>
      </c>
      <c r="O281" s="1">
        <f t="shared" si="4"/>
        <v>5.1012145748987852</v>
      </c>
    </row>
    <row r="282" spans="1:15" x14ac:dyDescent="0.25">
      <c r="A282" t="s">
        <v>75</v>
      </c>
      <c r="B282" t="s">
        <v>76</v>
      </c>
      <c r="C282">
        <v>45</v>
      </c>
      <c r="D282">
        <v>1956</v>
      </c>
      <c r="E282" t="s">
        <v>72</v>
      </c>
      <c r="F282">
        <v>48</v>
      </c>
      <c r="G282">
        <v>65</v>
      </c>
      <c r="H282">
        <v>3</v>
      </c>
      <c r="I282">
        <v>88</v>
      </c>
      <c r="J282">
        <v>293</v>
      </c>
      <c r="K282">
        <v>45</v>
      </c>
      <c r="L282">
        <v>2</v>
      </c>
      <c r="M282">
        <v>1</v>
      </c>
      <c r="O282" s="1">
        <f t="shared" si="4"/>
        <v>6.5111111111111111</v>
      </c>
    </row>
    <row r="283" spans="1:15" x14ac:dyDescent="0.25">
      <c r="A283" t="s">
        <v>75</v>
      </c>
      <c r="B283" t="s">
        <v>76</v>
      </c>
      <c r="C283">
        <v>45</v>
      </c>
      <c r="D283">
        <v>1957</v>
      </c>
      <c r="E283" t="s">
        <v>72</v>
      </c>
      <c r="F283">
        <v>67</v>
      </c>
      <c r="G283">
        <v>85</v>
      </c>
      <c r="H283">
        <v>3</v>
      </c>
      <c r="I283">
        <v>88</v>
      </c>
      <c r="J283">
        <v>293</v>
      </c>
      <c r="K283">
        <v>45</v>
      </c>
      <c r="L283">
        <v>-1</v>
      </c>
      <c r="M283">
        <v>0</v>
      </c>
      <c r="O283" s="1">
        <f t="shared" si="4"/>
        <v>6.5111111111111111</v>
      </c>
    </row>
    <row r="284" spans="1:15" x14ac:dyDescent="0.25">
      <c r="A284" t="s">
        <v>75</v>
      </c>
      <c r="B284" t="s">
        <v>76</v>
      </c>
      <c r="C284">
        <v>46</v>
      </c>
      <c r="D284">
        <v>2005</v>
      </c>
      <c r="E284" t="s">
        <v>73</v>
      </c>
      <c r="F284">
        <v>286</v>
      </c>
      <c r="G284">
        <v>303</v>
      </c>
      <c r="H284">
        <v>3</v>
      </c>
      <c r="I284">
        <v>73</v>
      </c>
      <c r="J284">
        <v>660</v>
      </c>
      <c r="K284">
        <v>117</v>
      </c>
      <c r="L284">
        <v>2</v>
      </c>
      <c r="M284">
        <v>1</v>
      </c>
      <c r="O284" s="1">
        <f t="shared" si="4"/>
        <v>5.6410256410256414</v>
      </c>
    </row>
    <row r="285" spans="1:15" x14ac:dyDescent="0.25">
      <c r="A285" t="s">
        <v>75</v>
      </c>
      <c r="B285" t="s">
        <v>76</v>
      </c>
      <c r="C285">
        <v>46</v>
      </c>
      <c r="D285">
        <v>2006</v>
      </c>
      <c r="E285" t="s">
        <v>73</v>
      </c>
      <c r="F285">
        <v>305</v>
      </c>
      <c r="G285">
        <v>321</v>
      </c>
      <c r="H285">
        <v>3</v>
      </c>
      <c r="I285">
        <v>73</v>
      </c>
      <c r="J285">
        <v>660</v>
      </c>
      <c r="K285">
        <v>117</v>
      </c>
      <c r="L285">
        <v>-1</v>
      </c>
      <c r="M285">
        <v>0</v>
      </c>
      <c r="O285" s="1">
        <f t="shared" si="4"/>
        <v>5.6410256410256414</v>
      </c>
    </row>
    <row r="286" spans="1:15" x14ac:dyDescent="0.25">
      <c r="A286" t="s">
        <v>75</v>
      </c>
      <c r="B286" t="s">
        <v>76</v>
      </c>
      <c r="C286">
        <v>47</v>
      </c>
      <c r="D286">
        <v>2010</v>
      </c>
      <c r="E286" t="s">
        <v>74</v>
      </c>
      <c r="F286">
        <v>75</v>
      </c>
      <c r="G286">
        <v>87</v>
      </c>
      <c r="H286">
        <v>3</v>
      </c>
      <c r="I286">
        <v>81</v>
      </c>
      <c r="J286">
        <v>329</v>
      </c>
      <c r="K286">
        <v>61</v>
      </c>
      <c r="L286">
        <v>4</v>
      </c>
      <c r="M286">
        <v>1</v>
      </c>
      <c r="O286" s="1">
        <f t="shared" si="4"/>
        <v>5.3934426229508201</v>
      </c>
    </row>
    <row r="287" spans="1:15" x14ac:dyDescent="0.25">
      <c r="A287" t="s">
        <v>75</v>
      </c>
      <c r="B287" t="s">
        <v>76</v>
      </c>
      <c r="C287">
        <v>47</v>
      </c>
      <c r="D287">
        <v>2011</v>
      </c>
      <c r="E287" t="s">
        <v>74</v>
      </c>
      <c r="F287">
        <v>89</v>
      </c>
      <c r="G287">
        <v>101</v>
      </c>
      <c r="H287">
        <v>3</v>
      </c>
      <c r="I287">
        <v>81</v>
      </c>
      <c r="J287">
        <v>329</v>
      </c>
      <c r="K287">
        <v>61</v>
      </c>
      <c r="L287">
        <v>-1</v>
      </c>
      <c r="M287">
        <v>0</v>
      </c>
      <c r="O287" s="1">
        <f t="shared" si="4"/>
        <v>5.3934426229508201</v>
      </c>
    </row>
    <row r="288" spans="1:15" x14ac:dyDescent="0.25">
      <c r="A288" t="s">
        <v>75</v>
      </c>
      <c r="B288" t="s">
        <v>76</v>
      </c>
      <c r="C288">
        <v>48</v>
      </c>
      <c r="D288">
        <v>2014</v>
      </c>
      <c r="E288" t="s">
        <v>74</v>
      </c>
      <c r="F288">
        <v>132</v>
      </c>
      <c r="G288">
        <v>145</v>
      </c>
      <c r="H288">
        <v>3</v>
      </c>
      <c r="I288">
        <v>72</v>
      </c>
      <c r="J288">
        <v>329</v>
      </c>
      <c r="K288">
        <v>61</v>
      </c>
      <c r="L288">
        <v>-1</v>
      </c>
      <c r="M288">
        <v>0</v>
      </c>
      <c r="O288" s="1">
        <f t="shared" si="4"/>
        <v>5.3934426229508201</v>
      </c>
    </row>
    <row r="289" spans="1:15" x14ac:dyDescent="0.25">
      <c r="A289" t="s">
        <v>75</v>
      </c>
      <c r="B289" t="s">
        <v>76</v>
      </c>
      <c r="C289">
        <v>48</v>
      </c>
      <c r="D289">
        <v>2015</v>
      </c>
      <c r="E289" t="s">
        <v>74</v>
      </c>
      <c r="F289">
        <v>147</v>
      </c>
      <c r="G289">
        <v>159</v>
      </c>
      <c r="H289">
        <v>3</v>
      </c>
      <c r="I289">
        <v>72</v>
      </c>
      <c r="J289">
        <v>329</v>
      </c>
      <c r="K289">
        <v>61</v>
      </c>
      <c r="L289">
        <v>-1</v>
      </c>
      <c r="M289">
        <v>0</v>
      </c>
      <c r="O289" s="1">
        <f t="shared" si="4"/>
        <v>5.3934426229508201</v>
      </c>
    </row>
    <row r="290" spans="1:15" x14ac:dyDescent="0.25">
      <c r="A290" t="s">
        <v>75</v>
      </c>
      <c r="B290" t="s">
        <v>76</v>
      </c>
      <c r="C290">
        <v>49</v>
      </c>
      <c r="D290">
        <v>2064</v>
      </c>
      <c r="E290" t="s">
        <v>70</v>
      </c>
      <c r="F290">
        <v>84</v>
      </c>
      <c r="G290">
        <v>96</v>
      </c>
      <c r="H290">
        <v>3</v>
      </c>
      <c r="I290">
        <v>72</v>
      </c>
      <c r="J290">
        <v>469</v>
      </c>
      <c r="K290">
        <v>82</v>
      </c>
      <c r="L290">
        <v>-1</v>
      </c>
      <c r="M290">
        <v>0</v>
      </c>
      <c r="O290" s="1">
        <f t="shared" si="4"/>
        <v>5.7195121951219514</v>
      </c>
    </row>
    <row r="291" spans="1:15" x14ac:dyDescent="0.25">
      <c r="A291" t="s">
        <v>75</v>
      </c>
      <c r="B291" t="s">
        <v>76</v>
      </c>
      <c r="C291">
        <v>49</v>
      </c>
      <c r="D291">
        <v>2071</v>
      </c>
      <c r="E291" t="s">
        <v>70</v>
      </c>
      <c r="F291">
        <v>158</v>
      </c>
      <c r="G291">
        <v>170</v>
      </c>
      <c r="H291">
        <v>3</v>
      </c>
      <c r="I291">
        <v>72</v>
      </c>
      <c r="J291">
        <v>469</v>
      </c>
      <c r="K291">
        <v>82</v>
      </c>
      <c r="L291">
        <v>-1</v>
      </c>
      <c r="M291">
        <v>0</v>
      </c>
      <c r="O291" s="1">
        <f t="shared" si="4"/>
        <v>5.7195121951219514</v>
      </c>
    </row>
    <row r="292" spans="1:15" x14ac:dyDescent="0.25">
      <c r="A292" t="s">
        <v>75</v>
      </c>
      <c r="B292" t="s">
        <v>76</v>
      </c>
      <c r="C292">
        <v>50</v>
      </c>
      <c r="D292">
        <v>2072</v>
      </c>
      <c r="E292" t="s">
        <v>70</v>
      </c>
      <c r="F292">
        <v>173</v>
      </c>
      <c r="G292">
        <v>187</v>
      </c>
      <c r="H292">
        <v>3</v>
      </c>
      <c r="I292">
        <v>70</v>
      </c>
      <c r="J292">
        <v>469</v>
      </c>
      <c r="K292">
        <v>82</v>
      </c>
      <c r="L292">
        <v>-1</v>
      </c>
      <c r="M292">
        <v>0</v>
      </c>
      <c r="O292" s="1">
        <f t="shared" si="4"/>
        <v>5.7195121951219514</v>
      </c>
    </row>
    <row r="293" spans="1:15" x14ac:dyDescent="0.25">
      <c r="A293" t="s">
        <v>75</v>
      </c>
      <c r="B293" t="s">
        <v>76</v>
      </c>
      <c r="C293">
        <v>50</v>
      </c>
      <c r="D293">
        <v>2073</v>
      </c>
      <c r="E293" t="s">
        <v>70</v>
      </c>
      <c r="F293">
        <v>189</v>
      </c>
      <c r="G293">
        <v>203</v>
      </c>
      <c r="H293">
        <v>3</v>
      </c>
      <c r="I293">
        <v>70</v>
      </c>
      <c r="J293">
        <v>469</v>
      </c>
      <c r="K293">
        <v>82</v>
      </c>
      <c r="L293">
        <v>-1</v>
      </c>
      <c r="M293">
        <v>0</v>
      </c>
      <c r="O293" s="1">
        <f t="shared" si="4"/>
        <v>5.7195121951219514</v>
      </c>
    </row>
    <row r="294" spans="1:15" x14ac:dyDescent="0.25">
      <c r="A294" t="s">
        <v>77</v>
      </c>
      <c r="B294" t="s">
        <v>78</v>
      </c>
      <c r="C294">
        <v>1</v>
      </c>
      <c r="D294">
        <v>153</v>
      </c>
      <c r="E294" t="s">
        <v>15</v>
      </c>
      <c r="F294">
        <v>103</v>
      </c>
      <c r="G294">
        <v>117</v>
      </c>
      <c r="H294">
        <v>1</v>
      </c>
      <c r="I294">
        <v>100</v>
      </c>
      <c r="J294">
        <v>216</v>
      </c>
      <c r="K294">
        <v>47</v>
      </c>
      <c r="L294">
        <v>1</v>
      </c>
      <c r="M294">
        <v>1</v>
      </c>
      <c r="O294" s="1">
        <f t="shared" si="4"/>
        <v>4.5957446808510642</v>
      </c>
    </row>
    <row r="295" spans="1:15" x14ac:dyDescent="0.25">
      <c r="A295" t="s">
        <v>77</v>
      </c>
      <c r="B295" t="s">
        <v>78</v>
      </c>
      <c r="C295">
        <v>1</v>
      </c>
      <c r="D295">
        <v>1044</v>
      </c>
      <c r="E295" t="s">
        <v>16</v>
      </c>
      <c r="F295">
        <v>74</v>
      </c>
      <c r="G295">
        <v>88</v>
      </c>
      <c r="H295">
        <v>1</v>
      </c>
      <c r="I295">
        <v>100</v>
      </c>
      <c r="J295">
        <v>173</v>
      </c>
      <c r="K295">
        <v>36</v>
      </c>
      <c r="L295">
        <v>1</v>
      </c>
      <c r="M295">
        <v>1</v>
      </c>
      <c r="O295" s="1">
        <f t="shared" si="4"/>
        <v>4.8055555555555554</v>
      </c>
    </row>
    <row r="296" spans="1:15" x14ac:dyDescent="0.25">
      <c r="A296" t="s">
        <v>77</v>
      </c>
      <c r="B296" t="s">
        <v>78</v>
      </c>
      <c r="C296">
        <v>2</v>
      </c>
      <c r="D296">
        <v>1546</v>
      </c>
      <c r="E296" t="s">
        <v>17</v>
      </c>
      <c r="F296">
        <v>84</v>
      </c>
      <c r="G296">
        <v>108</v>
      </c>
      <c r="H296">
        <v>1</v>
      </c>
      <c r="I296">
        <v>100</v>
      </c>
      <c r="J296">
        <v>166</v>
      </c>
      <c r="K296">
        <v>32</v>
      </c>
      <c r="L296">
        <v>2</v>
      </c>
      <c r="M296">
        <v>1</v>
      </c>
      <c r="O296" s="1">
        <f t="shared" si="4"/>
        <v>5.1875</v>
      </c>
    </row>
    <row r="297" spans="1:15" x14ac:dyDescent="0.25">
      <c r="A297" t="s">
        <v>77</v>
      </c>
      <c r="B297" t="s">
        <v>78</v>
      </c>
      <c r="C297">
        <v>2</v>
      </c>
      <c r="D297">
        <v>1982</v>
      </c>
      <c r="E297" t="s">
        <v>18</v>
      </c>
      <c r="F297">
        <v>139</v>
      </c>
      <c r="G297">
        <v>163</v>
      </c>
      <c r="H297">
        <v>1</v>
      </c>
      <c r="I297">
        <v>100</v>
      </c>
      <c r="J297">
        <v>282</v>
      </c>
      <c r="K297">
        <v>51</v>
      </c>
      <c r="L297">
        <v>3</v>
      </c>
      <c r="M297">
        <v>1</v>
      </c>
      <c r="O297" s="1">
        <f t="shared" si="4"/>
        <v>5.5294117647058822</v>
      </c>
    </row>
    <row r="298" spans="1:15" x14ac:dyDescent="0.25">
      <c r="A298" t="s">
        <v>77</v>
      </c>
      <c r="B298" t="s">
        <v>78</v>
      </c>
      <c r="C298">
        <v>3</v>
      </c>
      <c r="D298">
        <v>1893</v>
      </c>
      <c r="E298" t="s">
        <v>19</v>
      </c>
      <c r="F298">
        <v>111</v>
      </c>
      <c r="G298">
        <v>131</v>
      </c>
      <c r="H298">
        <v>1</v>
      </c>
      <c r="I298">
        <v>100</v>
      </c>
      <c r="J298">
        <v>2040</v>
      </c>
      <c r="K298">
        <v>342</v>
      </c>
      <c r="L298">
        <v>11</v>
      </c>
      <c r="M298">
        <v>1</v>
      </c>
      <c r="O298" s="1">
        <f t="shared" si="4"/>
        <v>5.9649122807017543</v>
      </c>
    </row>
    <row r="299" spans="1:15" x14ac:dyDescent="0.25">
      <c r="A299" t="s">
        <v>77</v>
      </c>
      <c r="B299" t="s">
        <v>78</v>
      </c>
      <c r="C299">
        <v>3</v>
      </c>
      <c r="D299">
        <v>1923</v>
      </c>
      <c r="E299" t="s">
        <v>19</v>
      </c>
      <c r="F299">
        <v>526</v>
      </c>
      <c r="G299">
        <v>546</v>
      </c>
      <c r="H299">
        <v>1</v>
      </c>
      <c r="I299">
        <v>100</v>
      </c>
      <c r="J299">
        <v>2040</v>
      </c>
      <c r="K299">
        <v>342</v>
      </c>
      <c r="L299">
        <v>-1</v>
      </c>
      <c r="M299">
        <v>0</v>
      </c>
      <c r="O299" s="1">
        <f t="shared" si="4"/>
        <v>5.9649122807017543</v>
      </c>
    </row>
    <row r="300" spans="1:15" x14ac:dyDescent="0.25">
      <c r="A300" t="s">
        <v>77</v>
      </c>
      <c r="B300" t="s">
        <v>78</v>
      </c>
      <c r="C300">
        <v>3</v>
      </c>
      <c r="D300">
        <v>1925</v>
      </c>
      <c r="E300" t="s">
        <v>19</v>
      </c>
      <c r="F300">
        <v>568</v>
      </c>
      <c r="G300">
        <v>588</v>
      </c>
      <c r="H300">
        <v>1</v>
      </c>
      <c r="I300">
        <v>100</v>
      </c>
      <c r="J300">
        <v>2040</v>
      </c>
      <c r="K300">
        <v>342</v>
      </c>
      <c r="L300">
        <v>-1</v>
      </c>
      <c r="M300">
        <v>0</v>
      </c>
      <c r="O300" s="1">
        <f t="shared" si="4"/>
        <v>5.9649122807017543</v>
      </c>
    </row>
    <row r="301" spans="1:15" x14ac:dyDescent="0.25">
      <c r="A301" t="s">
        <v>77</v>
      </c>
      <c r="B301" t="s">
        <v>78</v>
      </c>
      <c r="C301">
        <v>2</v>
      </c>
      <c r="D301">
        <v>1095</v>
      </c>
      <c r="E301" t="s">
        <v>20</v>
      </c>
      <c r="F301">
        <v>305</v>
      </c>
      <c r="G301">
        <v>328</v>
      </c>
      <c r="H301">
        <v>2</v>
      </c>
      <c r="I301">
        <v>100</v>
      </c>
      <c r="J301">
        <v>1320</v>
      </c>
      <c r="K301">
        <v>234</v>
      </c>
      <c r="L301">
        <v>2</v>
      </c>
      <c r="M301">
        <v>1</v>
      </c>
      <c r="O301" s="1">
        <f t="shared" si="4"/>
        <v>5.6410256410256414</v>
      </c>
    </row>
    <row r="302" spans="1:15" x14ac:dyDescent="0.25">
      <c r="A302" t="s">
        <v>77</v>
      </c>
      <c r="B302" t="s">
        <v>78</v>
      </c>
      <c r="C302">
        <v>2</v>
      </c>
      <c r="D302">
        <v>1367</v>
      </c>
      <c r="E302" t="s">
        <v>21</v>
      </c>
      <c r="F302">
        <v>288</v>
      </c>
      <c r="G302">
        <v>311</v>
      </c>
      <c r="H302">
        <v>2</v>
      </c>
      <c r="I302">
        <v>100</v>
      </c>
      <c r="J302">
        <v>1920</v>
      </c>
      <c r="K302">
        <v>385</v>
      </c>
      <c r="L302">
        <v>2</v>
      </c>
      <c r="M302">
        <v>1</v>
      </c>
      <c r="O302" s="1">
        <f t="shared" si="4"/>
        <v>4.9870129870129869</v>
      </c>
    </row>
    <row r="303" spans="1:15" x14ac:dyDescent="0.25">
      <c r="A303" t="s">
        <v>77</v>
      </c>
      <c r="B303" t="s">
        <v>78</v>
      </c>
      <c r="C303">
        <v>3</v>
      </c>
      <c r="D303">
        <v>1422</v>
      </c>
      <c r="E303" t="s">
        <v>22</v>
      </c>
      <c r="F303">
        <v>49</v>
      </c>
      <c r="G303">
        <v>61</v>
      </c>
      <c r="H303">
        <v>2</v>
      </c>
      <c r="I303">
        <v>100</v>
      </c>
      <c r="J303">
        <v>51</v>
      </c>
      <c r="K303">
        <v>12</v>
      </c>
      <c r="L303">
        <v>1</v>
      </c>
      <c r="M303">
        <v>1</v>
      </c>
      <c r="O303" s="1">
        <f t="shared" si="4"/>
        <v>4.25</v>
      </c>
    </row>
    <row r="304" spans="1:15" x14ac:dyDescent="0.25">
      <c r="A304" t="s">
        <v>77</v>
      </c>
      <c r="B304" t="s">
        <v>78</v>
      </c>
      <c r="C304">
        <v>3</v>
      </c>
      <c r="D304">
        <v>1478</v>
      </c>
      <c r="E304" t="s">
        <v>23</v>
      </c>
      <c r="F304">
        <v>49</v>
      </c>
      <c r="G304">
        <v>61</v>
      </c>
      <c r="H304">
        <v>2</v>
      </c>
      <c r="I304">
        <v>100</v>
      </c>
      <c r="J304">
        <v>51</v>
      </c>
      <c r="K304">
        <v>12</v>
      </c>
      <c r="L304">
        <v>1</v>
      </c>
      <c r="M304">
        <v>1</v>
      </c>
      <c r="O304" s="1">
        <f t="shared" si="4"/>
        <v>4.25</v>
      </c>
    </row>
    <row r="305" spans="1:15" x14ac:dyDescent="0.25">
      <c r="A305" t="s">
        <v>77</v>
      </c>
      <c r="B305" t="s">
        <v>78</v>
      </c>
      <c r="C305">
        <v>3</v>
      </c>
      <c r="D305">
        <v>2066</v>
      </c>
      <c r="E305" t="s">
        <v>24</v>
      </c>
      <c r="F305">
        <v>49</v>
      </c>
      <c r="G305">
        <v>61</v>
      </c>
      <c r="H305">
        <v>2</v>
      </c>
      <c r="I305">
        <v>100</v>
      </c>
      <c r="J305">
        <v>51</v>
      </c>
      <c r="K305">
        <v>12</v>
      </c>
      <c r="L305">
        <v>1</v>
      </c>
      <c r="M305">
        <v>1</v>
      </c>
      <c r="O305" s="1">
        <f t="shared" si="4"/>
        <v>4.25</v>
      </c>
    </row>
    <row r="306" spans="1:15" x14ac:dyDescent="0.25">
      <c r="A306" t="s">
        <v>77</v>
      </c>
      <c r="B306" t="s">
        <v>78</v>
      </c>
      <c r="C306">
        <v>3</v>
      </c>
      <c r="D306">
        <v>1684</v>
      </c>
      <c r="E306" t="s">
        <v>26</v>
      </c>
      <c r="F306">
        <v>49</v>
      </c>
      <c r="G306">
        <v>61</v>
      </c>
      <c r="H306">
        <v>2</v>
      </c>
      <c r="I306">
        <v>100</v>
      </c>
      <c r="J306">
        <v>51</v>
      </c>
      <c r="K306">
        <v>12</v>
      </c>
      <c r="L306">
        <v>1</v>
      </c>
      <c r="M306">
        <v>1</v>
      </c>
      <c r="O306" s="1">
        <f t="shared" si="4"/>
        <v>4.25</v>
      </c>
    </row>
    <row r="307" spans="1:15" x14ac:dyDescent="0.25">
      <c r="A307" t="s">
        <v>77</v>
      </c>
      <c r="B307" t="s">
        <v>78</v>
      </c>
      <c r="C307">
        <v>3</v>
      </c>
      <c r="D307">
        <v>1687</v>
      </c>
      <c r="E307" t="s">
        <v>25</v>
      </c>
      <c r="F307">
        <v>49</v>
      </c>
      <c r="G307">
        <v>61</v>
      </c>
      <c r="H307">
        <v>2</v>
      </c>
      <c r="I307">
        <v>100</v>
      </c>
      <c r="J307">
        <v>51</v>
      </c>
      <c r="K307">
        <v>12</v>
      </c>
      <c r="L307">
        <v>1</v>
      </c>
      <c r="M307">
        <v>1</v>
      </c>
      <c r="O307" s="1">
        <f t="shared" si="4"/>
        <v>4.25</v>
      </c>
    </row>
    <row r="308" spans="1:15" x14ac:dyDescent="0.25">
      <c r="A308" t="s">
        <v>77</v>
      </c>
      <c r="B308" t="s">
        <v>78</v>
      </c>
      <c r="C308">
        <v>3</v>
      </c>
      <c r="D308">
        <v>1995</v>
      </c>
      <c r="E308" t="s">
        <v>27</v>
      </c>
      <c r="F308">
        <v>49</v>
      </c>
      <c r="G308">
        <v>61</v>
      </c>
      <c r="H308">
        <v>2</v>
      </c>
      <c r="I308">
        <v>100</v>
      </c>
      <c r="J308">
        <v>51</v>
      </c>
      <c r="K308">
        <v>12</v>
      </c>
      <c r="L308">
        <v>1</v>
      </c>
      <c r="M308">
        <v>1</v>
      </c>
      <c r="O308" s="1">
        <f t="shared" si="4"/>
        <v>4.25</v>
      </c>
    </row>
    <row r="309" spans="1:15" x14ac:dyDescent="0.25">
      <c r="A309" t="s">
        <v>77</v>
      </c>
      <c r="B309" t="s">
        <v>78</v>
      </c>
      <c r="C309">
        <v>4</v>
      </c>
      <c r="D309">
        <v>1425</v>
      </c>
      <c r="E309" t="s">
        <v>28</v>
      </c>
      <c r="F309">
        <v>48</v>
      </c>
      <c r="G309">
        <v>59</v>
      </c>
      <c r="H309">
        <v>2</v>
      </c>
      <c r="I309">
        <v>100</v>
      </c>
      <c r="J309">
        <v>49</v>
      </c>
      <c r="K309">
        <v>12</v>
      </c>
      <c r="L309">
        <v>1</v>
      </c>
      <c r="M309">
        <v>1</v>
      </c>
      <c r="O309" s="1">
        <f t="shared" si="4"/>
        <v>4.083333333333333</v>
      </c>
    </row>
    <row r="310" spans="1:15" x14ac:dyDescent="0.25">
      <c r="A310" t="s">
        <v>77</v>
      </c>
      <c r="B310" t="s">
        <v>78</v>
      </c>
      <c r="C310">
        <v>4</v>
      </c>
      <c r="D310">
        <v>2074</v>
      </c>
      <c r="E310" t="s">
        <v>29</v>
      </c>
      <c r="F310">
        <v>48</v>
      </c>
      <c r="G310">
        <v>59</v>
      </c>
      <c r="H310">
        <v>2</v>
      </c>
      <c r="I310">
        <v>100</v>
      </c>
      <c r="J310">
        <v>54</v>
      </c>
      <c r="K310">
        <v>13</v>
      </c>
      <c r="L310">
        <v>1</v>
      </c>
      <c r="M310">
        <v>1</v>
      </c>
      <c r="O310" s="1">
        <f t="shared" si="4"/>
        <v>4.1538461538461542</v>
      </c>
    </row>
    <row r="311" spans="1:15" x14ac:dyDescent="0.25">
      <c r="A311" t="s">
        <v>77</v>
      </c>
      <c r="B311" t="s">
        <v>78</v>
      </c>
      <c r="C311">
        <v>4</v>
      </c>
      <c r="D311">
        <v>1998</v>
      </c>
      <c r="E311" t="s">
        <v>30</v>
      </c>
      <c r="F311">
        <v>48</v>
      </c>
      <c r="G311">
        <v>59</v>
      </c>
      <c r="H311">
        <v>2</v>
      </c>
      <c r="I311">
        <v>100</v>
      </c>
      <c r="J311">
        <v>49</v>
      </c>
      <c r="K311">
        <v>12</v>
      </c>
      <c r="L311">
        <v>1</v>
      </c>
      <c r="M311">
        <v>1</v>
      </c>
      <c r="O311" s="1">
        <f t="shared" si="4"/>
        <v>4.083333333333333</v>
      </c>
    </row>
    <row r="312" spans="1:15" x14ac:dyDescent="0.25">
      <c r="A312" t="s">
        <v>77</v>
      </c>
      <c r="B312" t="s">
        <v>78</v>
      </c>
      <c r="C312">
        <v>5</v>
      </c>
      <c r="D312">
        <v>1448</v>
      </c>
      <c r="E312" t="s">
        <v>31</v>
      </c>
      <c r="F312">
        <v>49</v>
      </c>
      <c r="G312">
        <v>62</v>
      </c>
      <c r="H312">
        <v>2</v>
      </c>
      <c r="I312">
        <v>100</v>
      </c>
      <c r="J312">
        <v>63</v>
      </c>
      <c r="K312">
        <v>12</v>
      </c>
      <c r="L312">
        <v>2</v>
      </c>
      <c r="M312">
        <v>1</v>
      </c>
      <c r="O312" s="1">
        <f t="shared" si="4"/>
        <v>5.25</v>
      </c>
    </row>
    <row r="313" spans="1:15" x14ac:dyDescent="0.25">
      <c r="A313" t="s">
        <v>77</v>
      </c>
      <c r="B313" t="s">
        <v>78</v>
      </c>
      <c r="C313">
        <v>5</v>
      </c>
      <c r="D313">
        <v>2023</v>
      </c>
      <c r="E313" t="s">
        <v>32</v>
      </c>
      <c r="F313">
        <v>49</v>
      </c>
      <c r="G313">
        <v>62</v>
      </c>
      <c r="H313">
        <v>2</v>
      </c>
      <c r="I313">
        <v>100</v>
      </c>
      <c r="J313">
        <v>45</v>
      </c>
      <c r="K313">
        <v>11</v>
      </c>
      <c r="L313">
        <v>1</v>
      </c>
      <c r="M313">
        <v>1</v>
      </c>
      <c r="O313" s="1">
        <f t="shared" si="4"/>
        <v>4.0909090909090908</v>
      </c>
    </row>
    <row r="314" spans="1:15" x14ac:dyDescent="0.25">
      <c r="A314" t="s">
        <v>77</v>
      </c>
      <c r="B314" t="s">
        <v>78</v>
      </c>
      <c r="C314">
        <v>7</v>
      </c>
      <c r="D314">
        <v>1559</v>
      </c>
      <c r="E314" t="s">
        <v>33</v>
      </c>
      <c r="F314">
        <v>206</v>
      </c>
      <c r="G314">
        <v>225</v>
      </c>
      <c r="H314">
        <v>2</v>
      </c>
      <c r="I314">
        <v>100</v>
      </c>
      <c r="J314">
        <v>4800</v>
      </c>
      <c r="K314">
        <v>790</v>
      </c>
      <c r="L314">
        <v>12</v>
      </c>
      <c r="M314">
        <v>1</v>
      </c>
      <c r="O314" s="1">
        <f t="shared" si="4"/>
        <v>6.075949367088608</v>
      </c>
    </row>
    <row r="315" spans="1:15" x14ac:dyDescent="0.25">
      <c r="A315" t="s">
        <v>77</v>
      </c>
      <c r="B315" t="s">
        <v>78</v>
      </c>
      <c r="C315">
        <v>7</v>
      </c>
      <c r="D315">
        <v>1560</v>
      </c>
      <c r="E315" t="s">
        <v>33</v>
      </c>
      <c r="F315">
        <v>227</v>
      </c>
      <c r="G315">
        <v>246</v>
      </c>
      <c r="H315">
        <v>2</v>
      </c>
      <c r="I315">
        <v>100</v>
      </c>
      <c r="J315">
        <v>4800</v>
      </c>
      <c r="K315">
        <v>790</v>
      </c>
      <c r="L315">
        <v>-1</v>
      </c>
      <c r="M315">
        <v>0</v>
      </c>
      <c r="O315" s="1">
        <f t="shared" si="4"/>
        <v>6.075949367088608</v>
      </c>
    </row>
    <row r="316" spans="1:15" x14ac:dyDescent="0.25">
      <c r="A316" t="s">
        <v>77</v>
      </c>
      <c r="B316" t="s">
        <v>78</v>
      </c>
      <c r="C316">
        <v>8</v>
      </c>
      <c r="D316">
        <v>1702</v>
      </c>
      <c r="E316" t="s">
        <v>34</v>
      </c>
      <c r="F316">
        <v>283</v>
      </c>
      <c r="G316">
        <v>297</v>
      </c>
      <c r="H316">
        <v>2</v>
      </c>
      <c r="I316">
        <v>100</v>
      </c>
      <c r="J316">
        <v>1140</v>
      </c>
      <c r="K316">
        <v>181</v>
      </c>
      <c r="L316">
        <v>2</v>
      </c>
      <c r="M316">
        <v>1</v>
      </c>
      <c r="O316" s="1">
        <f t="shared" si="4"/>
        <v>6.2983425414364644</v>
      </c>
    </row>
    <row r="317" spans="1:15" x14ac:dyDescent="0.25">
      <c r="A317" t="s">
        <v>77</v>
      </c>
      <c r="B317" t="s">
        <v>78</v>
      </c>
      <c r="C317">
        <v>8</v>
      </c>
      <c r="D317">
        <v>1704</v>
      </c>
      <c r="E317" t="s">
        <v>34</v>
      </c>
      <c r="F317">
        <v>317</v>
      </c>
      <c r="G317">
        <v>331</v>
      </c>
      <c r="H317">
        <v>2</v>
      </c>
      <c r="I317">
        <v>100</v>
      </c>
      <c r="J317">
        <v>1140</v>
      </c>
      <c r="K317">
        <v>181</v>
      </c>
      <c r="L317">
        <v>-1</v>
      </c>
      <c r="M317">
        <v>0</v>
      </c>
      <c r="O317" s="1">
        <f t="shared" si="4"/>
        <v>6.2983425414364644</v>
      </c>
    </row>
    <row r="318" spans="1:15" x14ac:dyDescent="0.25">
      <c r="A318" t="s">
        <v>77</v>
      </c>
      <c r="B318" t="s">
        <v>78</v>
      </c>
      <c r="C318">
        <v>9</v>
      </c>
      <c r="D318">
        <v>1824</v>
      </c>
      <c r="E318" t="s">
        <v>35</v>
      </c>
      <c r="F318">
        <v>49</v>
      </c>
      <c r="G318">
        <v>61</v>
      </c>
      <c r="H318">
        <v>2</v>
      </c>
      <c r="I318">
        <v>100</v>
      </c>
      <c r="J318">
        <v>45</v>
      </c>
      <c r="K318">
        <v>11</v>
      </c>
      <c r="L318">
        <v>1</v>
      </c>
      <c r="M318">
        <v>1</v>
      </c>
      <c r="O318" s="1">
        <f t="shared" si="4"/>
        <v>4.0909090909090908</v>
      </c>
    </row>
    <row r="319" spans="1:15" x14ac:dyDescent="0.25">
      <c r="A319" t="s">
        <v>77</v>
      </c>
      <c r="B319" t="s">
        <v>78</v>
      </c>
      <c r="C319">
        <v>9</v>
      </c>
      <c r="D319">
        <v>2050</v>
      </c>
      <c r="E319" t="s">
        <v>36</v>
      </c>
      <c r="F319">
        <v>49</v>
      </c>
      <c r="G319">
        <v>61</v>
      </c>
      <c r="H319">
        <v>2</v>
      </c>
      <c r="I319">
        <v>100</v>
      </c>
      <c r="J319">
        <v>45</v>
      </c>
      <c r="K319">
        <v>11</v>
      </c>
      <c r="L319">
        <v>1</v>
      </c>
      <c r="M319">
        <v>1</v>
      </c>
      <c r="O319" s="1">
        <f t="shared" si="4"/>
        <v>4.0909090909090908</v>
      </c>
    </row>
    <row r="320" spans="1:15" x14ac:dyDescent="0.25">
      <c r="A320" t="s">
        <v>77</v>
      </c>
      <c r="B320" t="s">
        <v>78</v>
      </c>
      <c r="C320">
        <v>10</v>
      </c>
      <c r="D320">
        <v>1875</v>
      </c>
      <c r="E320" t="s">
        <v>37</v>
      </c>
      <c r="F320">
        <v>261</v>
      </c>
      <c r="G320">
        <v>275</v>
      </c>
      <c r="H320">
        <v>2</v>
      </c>
      <c r="I320">
        <v>100</v>
      </c>
      <c r="J320">
        <v>1260</v>
      </c>
      <c r="K320">
        <v>282</v>
      </c>
      <c r="L320">
        <v>6</v>
      </c>
      <c r="M320">
        <v>1</v>
      </c>
      <c r="O320" s="1">
        <f t="shared" si="4"/>
        <v>4.4680851063829783</v>
      </c>
    </row>
    <row r="321" spans="1:15" x14ac:dyDescent="0.25">
      <c r="A321" t="s">
        <v>77</v>
      </c>
      <c r="B321" t="s">
        <v>78</v>
      </c>
      <c r="C321">
        <v>10</v>
      </c>
      <c r="D321">
        <v>1877</v>
      </c>
      <c r="E321" t="s">
        <v>37</v>
      </c>
      <c r="F321">
        <v>291</v>
      </c>
      <c r="G321">
        <v>305</v>
      </c>
      <c r="H321">
        <v>2</v>
      </c>
      <c r="I321">
        <v>100</v>
      </c>
      <c r="J321">
        <v>1260</v>
      </c>
      <c r="K321">
        <v>282</v>
      </c>
      <c r="L321">
        <v>-1</v>
      </c>
      <c r="M321">
        <v>0</v>
      </c>
      <c r="O321" s="1">
        <f t="shared" si="4"/>
        <v>4.4680851063829783</v>
      </c>
    </row>
    <row r="322" spans="1:15" x14ac:dyDescent="0.25">
      <c r="A322" t="s">
        <v>77</v>
      </c>
      <c r="B322" t="s">
        <v>78</v>
      </c>
      <c r="C322">
        <v>12</v>
      </c>
      <c r="D322">
        <v>1937</v>
      </c>
      <c r="E322" t="s">
        <v>38</v>
      </c>
      <c r="F322">
        <v>45</v>
      </c>
      <c r="G322">
        <v>57</v>
      </c>
      <c r="H322">
        <v>2</v>
      </c>
      <c r="I322">
        <v>100</v>
      </c>
      <c r="J322">
        <v>203</v>
      </c>
      <c r="K322">
        <v>38</v>
      </c>
      <c r="L322">
        <v>2</v>
      </c>
      <c r="M322">
        <v>1</v>
      </c>
      <c r="O322" s="1">
        <f t="shared" si="4"/>
        <v>5.3421052631578947</v>
      </c>
    </row>
    <row r="323" spans="1:15" x14ac:dyDescent="0.25">
      <c r="A323" t="s">
        <v>77</v>
      </c>
      <c r="B323" t="s">
        <v>78</v>
      </c>
      <c r="C323">
        <v>12</v>
      </c>
      <c r="D323">
        <v>2118</v>
      </c>
      <c r="E323" t="s">
        <v>39</v>
      </c>
      <c r="F323">
        <v>45</v>
      </c>
      <c r="G323">
        <v>57</v>
      </c>
      <c r="H323">
        <v>2</v>
      </c>
      <c r="I323">
        <v>100</v>
      </c>
      <c r="J323">
        <v>378</v>
      </c>
      <c r="K323">
        <v>68</v>
      </c>
      <c r="L323">
        <v>3</v>
      </c>
      <c r="M323">
        <v>1</v>
      </c>
      <c r="O323" s="1">
        <f t="shared" ref="O323:O386" si="5">J323/K323</f>
        <v>5.5588235294117645</v>
      </c>
    </row>
    <row r="324" spans="1:15" x14ac:dyDescent="0.25">
      <c r="A324" t="s">
        <v>77</v>
      </c>
      <c r="B324" t="s">
        <v>78</v>
      </c>
      <c r="C324">
        <v>13</v>
      </c>
      <c r="D324">
        <v>1939</v>
      </c>
      <c r="E324" t="s">
        <v>38</v>
      </c>
      <c r="F324">
        <v>66</v>
      </c>
      <c r="G324">
        <v>88</v>
      </c>
      <c r="H324">
        <v>2</v>
      </c>
      <c r="I324">
        <v>100</v>
      </c>
      <c r="J324">
        <v>203</v>
      </c>
      <c r="K324">
        <v>38</v>
      </c>
      <c r="L324">
        <v>-1</v>
      </c>
      <c r="M324">
        <v>0</v>
      </c>
      <c r="O324" s="1">
        <f t="shared" si="5"/>
        <v>5.3421052631578947</v>
      </c>
    </row>
    <row r="325" spans="1:15" x14ac:dyDescent="0.25">
      <c r="A325" t="s">
        <v>77</v>
      </c>
      <c r="B325" t="s">
        <v>78</v>
      </c>
      <c r="C325">
        <v>13</v>
      </c>
      <c r="D325">
        <v>2120</v>
      </c>
      <c r="E325" t="s">
        <v>39</v>
      </c>
      <c r="F325">
        <v>66</v>
      </c>
      <c r="G325">
        <v>88</v>
      </c>
      <c r="H325">
        <v>2</v>
      </c>
      <c r="I325">
        <v>100</v>
      </c>
      <c r="J325">
        <v>378</v>
      </c>
      <c r="K325">
        <v>68</v>
      </c>
      <c r="L325">
        <v>-1</v>
      </c>
      <c r="M325">
        <v>0</v>
      </c>
      <c r="O325" s="1">
        <f t="shared" si="5"/>
        <v>5.5588235294117645</v>
      </c>
    </row>
    <row r="326" spans="1:15" x14ac:dyDescent="0.25">
      <c r="A326" t="s">
        <v>77</v>
      </c>
      <c r="B326" t="s">
        <v>78</v>
      </c>
      <c r="C326">
        <v>14</v>
      </c>
      <c r="D326">
        <v>2150</v>
      </c>
      <c r="E326" t="s">
        <v>40</v>
      </c>
      <c r="F326">
        <v>602</v>
      </c>
      <c r="G326">
        <v>608</v>
      </c>
      <c r="H326">
        <v>2</v>
      </c>
      <c r="I326">
        <v>100</v>
      </c>
      <c r="J326">
        <v>2400</v>
      </c>
      <c r="K326">
        <v>393</v>
      </c>
      <c r="L326">
        <v>2</v>
      </c>
      <c r="M326">
        <v>1</v>
      </c>
      <c r="O326" s="1">
        <f t="shared" si="5"/>
        <v>6.106870229007634</v>
      </c>
    </row>
    <row r="327" spans="1:15" x14ac:dyDescent="0.25">
      <c r="A327" t="s">
        <v>77</v>
      </c>
      <c r="B327" t="s">
        <v>78</v>
      </c>
      <c r="C327">
        <v>14</v>
      </c>
      <c r="D327">
        <v>2152</v>
      </c>
      <c r="E327" t="s">
        <v>40</v>
      </c>
      <c r="F327">
        <v>610</v>
      </c>
      <c r="G327">
        <v>616</v>
      </c>
      <c r="H327">
        <v>2</v>
      </c>
      <c r="I327">
        <v>100</v>
      </c>
      <c r="J327">
        <v>2400</v>
      </c>
      <c r="K327">
        <v>393</v>
      </c>
      <c r="L327">
        <v>-1</v>
      </c>
      <c r="M327">
        <v>0</v>
      </c>
      <c r="O327" s="1">
        <f t="shared" si="5"/>
        <v>6.106870229007634</v>
      </c>
    </row>
    <row r="328" spans="1:15" x14ac:dyDescent="0.25">
      <c r="A328" t="s">
        <v>77</v>
      </c>
      <c r="B328" t="s">
        <v>78</v>
      </c>
      <c r="C328">
        <v>1</v>
      </c>
      <c r="D328">
        <v>48</v>
      </c>
      <c r="E328" t="s">
        <v>41</v>
      </c>
      <c r="F328">
        <v>142</v>
      </c>
      <c r="G328">
        <v>157</v>
      </c>
      <c r="H328">
        <v>3</v>
      </c>
      <c r="I328">
        <v>72</v>
      </c>
      <c r="J328">
        <v>392</v>
      </c>
      <c r="K328">
        <v>80</v>
      </c>
      <c r="L328">
        <v>1</v>
      </c>
      <c r="M328">
        <v>1</v>
      </c>
      <c r="O328" s="1">
        <f t="shared" si="5"/>
        <v>4.9000000000000004</v>
      </c>
    </row>
    <row r="329" spans="1:15" x14ac:dyDescent="0.25">
      <c r="A329" t="s">
        <v>77</v>
      </c>
      <c r="B329" t="s">
        <v>78</v>
      </c>
      <c r="C329">
        <v>1</v>
      </c>
      <c r="D329">
        <v>1324</v>
      </c>
      <c r="E329" t="s">
        <v>42</v>
      </c>
      <c r="F329">
        <v>113</v>
      </c>
      <c r="G329">
        <v>128</v>
      </c>
      <c r="H329">
        <v>3</v>
      </c>
      <c r="I329">
        <v>72</v>
      </c>
      <c r="J329">
        <v>600</v>
      </c>
      <c r="K329">
        <v>89</v>
      </c>
      <c r="L329">
        <v>1</v>
      </c>
      <c r="M329">
        <v>1</v>
      </c>
      <c r="O329" s="1">
        <f t="shared" si="5"/>
        <v>6.7415730337078648</v>
      </c>
    </row>
    <row r="330" spans="1:15" x14ac:dyDescent="0.25">
      <c r="A330" t="s">
        <v>77</v>
      </c>
      <c r="B330" t="s">
        <v>78</v>
      </c>
      <c r="C330">
        <v>2</v>
      </c>
      <c r="D330">
        <v>82</v>
      </c>
      <c r="E330" t="s">
        <v>43</v>
      </c>
      <c r="F330">
        <v>606</v>
      </c>
      <c r="G330">
        <v>619</v>
      </c>
      <c r="H330">
        <v>3</v>
      </c>
      <c r="I330">
        <v>80</v>
      </c>
      <c r="J330">
        <v>1200</v>
      </c>
      <c r="K330">
        <v>281</v>
      </c>
      <c r="L330">
        <v>2</v>
      </c>
      <c r="M330">
        <v>1</v>
      </c>
      <c r="O330" s="1">
        <f t="shared" si="5"/>
        <v>4.2704626334519569</v>
      </c>
    </row>
    <row r="331" spans="1:15" x14ac:dyDescent="0.25">
      <c r="A331" t="s">
        <v>77</v>
      </c>
      <c r="B331" t="s">
        <v>78</v>
      </c>
      <c r="C331">
        <v>2</v>
      </c>
      <c r="D331">
        <v>84</v>
      </c>
      <c r="E331" t="s">
        <v>43</v>
      </c>
      <c r="F331">
        <v>644</v>
      </c>
      <c r="G331">
        <v>657</v>
      </c>
      <c r="H331">
        <v>3</v>
      </c>
      <c r="I331">
        <v>80</v>
      </c>
      <c r="J331">
        <v>1200</v>
      </c>
      <c r="K331">
        <v>281</v>
      </c>
      <c r="L331">
        <v>-1</v>
      </c>
      <c r="M331">
        <v>0</v>
      </c>
      <c r="O331" s="1">
        <f t="shared" si="5"/>
        <v>4.2704626334519569</v>
      </c>
    </row>
    <row r="332" spans="1:15" x14ac:dyDescent="0.25">
      <c r="A332" t="s">
        <v>77</v>
      </c>
      <c r="B332" t="s">
        <v>78</v>
      </c>
      <c r="C332">
        <v>3</v>
      </c>
      <c r="D332">
        <v>1307</v>
      </c>
      <c r="E332" t="s">
        <v>45</v>
      </c>
      <c r="F332">
        <v>110</v>
      </c>
      <c r="G332">
        <v>122</v>
      </c>
      <c r="H332">
        <v>3</v>
      </c>
      <c r="I332">
        <v>72</v>
      </c>
      <c r="J332">
        <v>222</v>
      </c>
      <c r="K332">
        <v>55</v>
      </c>
      <c r="L332">
        <v>1</v>
      </c>
      <c r="M332">
        <v>1</v>
      </c>
      <c r="O332" s="1">
        <f t="shared" si="5"/>
        <v>4.0363636363636362</v>
      </c>
    </row>
    <row r="333" spans="1:15" x14ac:dyDescent="0.25">
      <c r="A333" t="s">
        <v>77</v>
      </c>
      <c r="B333" t="s">
        <v>78</v>
      </c>
      <c r="C333">
        <v>3</v>
      </c>
      <c r="D333">
        <v>707</v>
      </c>
      <c r="E333" t="s">
        <v>44</v>
      </c>
      <c r="F333">
        <v>164</v>
      </c>
      <c r="G333">
        <v>182</v>
      </c>
      <c r="H333">
        <v>3</v>
      </c>
      <c r="I333">
        <v>72</v>
      </c>
      <c r="J333">
        <v>288</v>
      </c>
      <c r="K333">
        <v>65</v>
      </c>
      <c r="L333">
        <v>1</v>
      </c>
      <c r="M333">
        <v>1</v>
      </c>
      <c r="O333" s="1">
        <f t="shared" si="5"/>
        <v>4.430769230769231</v>
      </c>
    </row>
    <row r="334" spans="1:15" x14ac:dyDescent="0.25">
      <c r="A334" t="s">
        <v>77</v>
      </c>
      <c r="B334" t="s">
        <v>78</v>
      </c>
      <c r="C334">
        <v>3</v>
      </c>
      <c r="D334">
        <v>864</v>
      </c>
      <c r="E334" t="s">
        <v>46</v>
      </c>
      <c r="F334">
        <v>49</v>
      </c>
      <c r="G334">
        <v>69</v>
      </c>
      <c r="H334">
        <v>3</v>
      </c>
      <c r="I334">
        <v>72</v>
      </c>
      <c r="J334">
        <v>312</v>
      </c>
      <c r="K334">
        <v>64</v>
      </c>
      <c r="L334">
        <v>1</v>
      </c>
      <c r="M334">
        <v>1</v>
      </c>
      <c r="O334" s="1">
        <f t="shared" si="5"/>
        <v>4.875</v>
      </c>
    </row>
    <row r="335" spans="1:15" x14ac:dyDescent="0.25">
      <c r="A335" t="s">
        <v>77</v>
      </c>
      <c r="B335" t="s">
        <v>78</v>
      </c>
      <c r="C335">
        <v>4</v>
      </c>
      <c r="D335">
        <v>297</v>
      </c>
      <c r="E335" t="s">
        <v>47</v>
      </c>
      <c r="F335">
        <v>63</v>
      </c>
      <c r="G335">
        <v>76</v>
      </c>
      <c r="H335">
        <v>3</v>
      </c>
      <c r="I335">
        <v>70</v>
      </c>
      <c r="J335">
        <v>355</v>
      </c>
      <c r="K335">
        <v>82</v>
      </c>
      <c r="L335">
        <v>1</v>
      </c>
      <c r="M335">
        <v>1</v>
      </c>
      <c r="O335" s="1">
        <f t="shared" si="5"/>
        <v>4.3292682926829267</v>
      </c>
    </row>
    <row r="336" spans="1:15" x14ac:dyDescent="0.25">
      <c r="A336" t="s">
        <v>77</v>
      </c>
      <c r="B336" t="s">
        <v>78</v>
      </c>
      <c r="C336">
        <v>4</v>
      </c>
      <c r="D336">
        <v>687</v>
      </c>
      <c r="E336" t="s">
        <v>48</v>
      </c>
      <c r="F336">
        <v>53</v>
      </c>
      <c r="G336">
        <v>66</v>
      </c>
      <c r="H336">
        <v>3</v>
      </c>
      <c r="I336">
        <v>70</v>
      </c>
      <c r="J336">
        <v>455</v>
      </c>
      <c r="K336">
        <v>91</v>
      </c>
      <c r="L336">
        <v>1</v>
      </c>
      <c r="M336">
        <v>1</v>
      </c>
      <c r="O336" s="1">
        <f t="shared" si="5"/>
        <v>5</v>
      </c>
    </row>
    <row r="337" spans="1:15" x14ac:dyDescent="0.25">
      <c r="A337" t="s">
        <v>77</v>
      </c>
      <c r="B337" t="s">
        <v>78</v>
      </c>
      <c r="C337">
        <v>5</v>
      </c>
      <c r="D337">
        <v>332</v>
      </c>
      <c r="E337" t="s">
        <v>49</v>
      </c>
      <c r="F337">
        <v>98</v>
      </c>
      <c r="G337">
        <v>121</v>
      </c>
      <c r="H337">
        <v>3</v>
      </c>
      <c r="I337">
        <v>70</v>
      </c>
      <c r="J337">
        <v>480</v>
      </c>
      <c r="K337">
        <v>98</v>
      </c>
      <c r="L337">
        <v>2</v>
      </c>
      <c r="M337">
        <v>1</v>
      </c>
      <c r="O337" s="1">
        <f t="shared" si="5"/>
        <v>4.8979591836734695</v>
      </c>
    </row>
    <row r="338" spans="1:15" x14ac:dyDescent="0.25">
      <c r="A338" t="s">
        <v>77</v>
      </c>
      <c r="B338" t="s">
        <v>78</v>
      </c>
      <c r="C338">
        <v>5</v>
      </c>
      <c r="D338">
        <v>333</v>
      </c>
      <c r="E338" t="s">
        <v>49</v>
      </c>
      <c r="F338">
        <v>123</v>
      </c>
      <c r="G338">
        <v>148</v>
      </c>
      <c r="H338">
        <v>3</v>
      </c>
      <c r="I338">
        <v>70</v>
      </c>
      <c r="J338">
        <v>480</v>
      </c>
      <c r="K338">
        <v>98</v>
      </c>
      <c r="L338">
        <v>-1</v>
      </c>
      <c r="M338">
        <v>0</v>
      </c>
      <c r="O338" s="1">
        <f t="shared" si="5"/>
        <v>4.8979591836734695</v>
      </c>
    </row>
    <row r="339" spans="1:15" x14ac:dyDescent="0.25">
      <c r="A339" t="s">
        <v>77</v>
      </c>
      <c r="B339" t="s">
        <v>78</v>
      </c>
      <c r="C339">
        <v>6</v>
      </c>
      <c r="D339">
        <v>662</v>
      </c>
      <c r="E339" t="s">
        <v>51</v>
      </c>
      <c r="F339">
        <v>92</v>
      </c>
      <c r="G339">
        <v>108</v>
      </c>
      <c r="H339">
        <v>3</v>
      </c>
      <c r="I339">
        <v>85</v>
      </c>
      <c r="J339">
        <v>259</v>
      </c>
      <c r="K339">
        <v>56</v>
      </c>
      <c r="L339">
        <v>1</v>
      </c>
      <c r="M339">
        <v>1</v>
      </c>
      <c r="O339" s="1">
        <f t="shared" si="5"/>
        <v>4.625</v>
      </c>
    </row>
    <row r="340" spans="1:15" x14ac:dyDescent="0.25">
      <c r="A340" t="s">
        <v>77</v>
      </c>
      <c r="B340" t="s">
        <v>78</v>
      </c>
      <c r="C340">
        <v>6</v>
      </c>
      <c r="D340">
        <v>1139</v>
      </c>
      <c r="E340" t="s">
        <v>52</v>
      </c>
      <c r="F340">
        <v>137</v>
      </c>
      <c r="G340">
        <v>155</v>
      </c>
      <c r="H340">
        <v>3</v>
      </c>
      <c r="I340">
        <v>85</v>
      </c>
      <c r="J340">
        <v>480</v>
      </c>
      <c r="K340">
        <v>94</v>
      </c>
      <c r="L340">
        <v>1</v>
      </c>
      <c r="M340">
        <v>1</v>
      </c>
      <c r="O340" s="1">
        <f t="shared" si="5"/>
        <v>5.1063829787234045</v>
      </c>
    </row>
    <row r="341" spans="1:15" x14ac:dyDescent="0.25">
      <c r="A341" t="s">
        <v>77</v>
      </c>
      <c r="B341" t="s">
        <v>78</v>
      </c>
      <c r="C341">
        <v>7</v>
      </c>
      <c r="D341">
        <v>975</v>
      </c>
      <c r="E341" t="s">
        <v>53</v>
      </c>
      <c r="F341">
        <v>170</v>
      </c>
      <c r="G341">
        <v>180</v>
      </c>
      <c r="H341">
        <v>3</v>
      </c>
      <c r="I341">
        <v>70</v>
      </c>
      <c r="J341">
        <v>900</v>
      </c>
      <c r="K341">
        <v>223</v>
      </c>
      <c r="L341">
        <v>2</v>
      </c>
      <c r="M341">
        <v>1</v>
      </c>
      <c r="O341" s="1">
        <f t="shared" si="5"/>
        <v>4.0358744394618835</v>
      </c>
    </row>
    <row r="342" spans="1:15" x14ac:dyDescent="0.25">
      <c r="A342" t="s">
        <v>77</v>
      </c>
      <c r="B342" t="s">
        <v>78</v>
      </c>
      <c r="C342">
        <v>7</v>
      </c>
      <c r="D342">
        <v>986</v>
      </c>
      <c r="E342" t="s">
        <v>53</v>
      </c>
      <c r="F342">
        <v>339</v>
      </c>
      <c r="G342">
        <v>349</v>
      </c>
      <c r="H342">
        <v>3</v>
      </c>
      <c r="I342">
        <v>70</v>
      </c>
      <c r="J342">
        <v>900</v>
      </c>
      <c r="K342">
        <v>223</v>
      </c>
      <c r="L342">
        <v>-1</v>
      </c>
      <c r="M342">
        <v>0</v>
      </c>
      <c r="O342" s="1">
        <f t="shared" si="5"/>
        <v>4.0358744394618835</v>
      </c>
    </row>
    <row r="343" spans="1:15" x14ac:dyDescent="0.25">
      <c r="A343" t="s">
        <v>77</v>
      </c>
      <c r="B343" t="s">
        <v>78</v>
      </c>
      <c r="C343">
        <v>8</v>
      </c>
      <c r="D343">
        <v>1094</v>
      </c>
      <c r="E343" t="s">
        <v>20</v>
      </c>
      <c r="F343">
        <v>272</v>
      </c>
      <c r="G343">
        <v>303</v>
      </c>
      <c r="H343">
        <v>3</v>
      </c>
      <c r="I343">
        <v>96</v>
      </c>
      <c r="J343">
        <v>1320</v>
      </c>
      <c r="K343">
        <v>234</v>
      </c>
      <c r="L343">
        <v>-1</v>
      </c>
      <c r="M343">
        <v>0</v>
      </c>
      <c r="O343" s="1">
        <f t="shared" si="5"/>
        <v>5.6410256410256414</v>
      </c>
    </row>
    <row r="344" spans="1:15" x14ac:dyDescent="0.25">
      <c r="A344" t="s">
        <v>77</v>
      </c>
      <c r="B344" t="s">
        <v>78</v>
      </c>
      <c r="C344">
        <v>8</v>
      </c>
      <c r="D344">
        <v>1366</v>
      </c>
      <c r="E344" t="s">
        <v>21</v>
      </c>
      <c r="F344">
        <v>257</v>
      </c>
      <c r="G344">
        <v>286</v>
      </c>
      <c r="H344">
        <v>3</v>
      </c>
      <c r="I344">
        <v>96</v>
      </c>
      <c r="J344">
        <v>1920</v>
      </c>
      <c r="K344">
        <v>385</v>
      </c>
      <c r="L344">
        <v>-1</v>
      </c>
      <c r="M344">
        <v>0</v>
      </c>
      <c r="O344" s="1">
        <f t="shared" si="5"/>
        <v>4.9870129870129869</v>
      </c>
    </row>
    <row r="345" spans="1:15" x14ac:dyDescent="0.25">
      <c r="A345" t="s">
        <v>77</v>
      </c>
      <c r="B345" t="s">
        <v>78</v>
      </c>
      <c r="C345">
        <v>10</v>
      </c>
      <c r="D345">
        <v>1400</v>
      </c>
      <c r="E345" t="s">
        <v>54</v>
      </c>
      <c r="F345">
        <v>316</v>
      </c>
      <c r="G345">
        <v>342</v>
      </c>
      <c r="H345">
        <v>3</v>
      </c>
      <c r="I345">
        <v>70</v>
      </c>
      <c r="J345">
        <v>3780</v>
      </c>
      <c r="K345">
        <v>469</v>
      </c>
      <c r="L345">
        <v>2</v>
      </c>
      <c r="M345">
        <v>1</v>
      </c>
      <c r="O345" s="1">
        <f t="shared" si="5"/>
        <v>8.0597014925373127</v>
      </c>
    </row>
    <row r="346" spans="1:15" x14ac:dyDescent="0.25">
      <c r="A346" t="s">
        <v>77</v>
      </c>
      <c r="B346" t="s">
        <v>78</v>
      </c>
      <c r="C346">
        <v>10</v>
      </c>
      <c r="D346">
        <v>1403</v>
      </c>
      <c r="E346" t="s">
        <v>54</v>
      </c>
      <c r="F346">
        <v>370</v>
      </c>
      <c r="G346">
        <v>401</v>
      </c>
      <c r="H346">
        <v>3</v>
      </c>
      <c r="I346">
        <v>70</v>
      </c>
      <c r="J346">
        <v>3780</v>
      </c>
      <c r="K346">
        <v>469</v>
      </c>
      <c r="L346">
        <v>-1</v>
      </c>
      <c r="M346">
        <v>0</v>
      </c>
      <c r="O346" s="1">
        <f t="shared" si="5"/>
        <v>8.0597014925373127</v>
      </c>
    </row>
    <row r="347" spans="1:15" x14ac:dyDescent="0.25">
      <c r="A347" t="s">
        <v>77</v>
      </c>
      <c r="B347" t="s">
        <v>78</v>
      </c>
      <c r="C347">
        <v>12</v>
      </c>
      <c r="D347">
        <v>1427</v>
      </c>
      <c r="E347" t="s">
        <v>55</v>
      </c>
      <c r="F347">
        <v>44</v>
      </c>
      <c r="G347">
        <v>65</v>
      </c>
      <c r="H347">
        <v>3</v>
      </c>
      <c r="I347">
        <v>76</v>
      </c>
      <c r="J347">
        <v>540</v>
      </c>
      <c r="K347">
        <v>81</v>
      </c>
      <c r="L347">
        <v>4</v>
      </c>
      <c r="M347">
        <v>1</v>
      </c>
      <c r="O347" s="1">
        <f t="shared" si="5"/>
        <v>6.666666666666667</v>
      </c>
    </row>
    <row r="348" spans="1:15" x14ac:dyDescent="0.25">
      <c r="A348" t="s">
        <v>77</v>
      </c>
      <c r="B348" t="s">
        <v>78</v>
      </c>
      <c r="C348">
        <v>12</v>
      </c>
      <c r="D348">
        <v>1434</v>
      </c>
      <c r="E348" t="s">
        <v>55</v>
      </c>
      <c r="F348">
        <v>150</v>
      </c>
      <c r="G348">
        <v>170</v>
      </c>
      <c r="H348">
        <v>3</v>
      </c>
      <c r="I348">
        <v>76</v>
      </c>
      <c r="J348">
        <v>540</v>
      </c>
      <c r="K348">
        <v>81</v>
      </c>
      <c r="L348">
        <v>-1</v>
      </c>
      <c r="M348">
        <v>0</v>
      </c>
      <c r="O348" s="1">
        <f t="shared" si="5"/>
        <v>6.666666666666667</v>
      </c>
    </row>
    <row r="349" spans="1:15" x14ac:dyDescent="0.25">
      <c r="A349" t="s">
        <v>77</v>
      </c>
      <c r="B349" t="s">
        <v>78</v>
      </c>
      <c r="C349">
        <v>12</v>
      </c>
      <c r="D349">
        <v>1430</v>
      </c>
      <c r="E349" t="s">
        <v>55</v>
      </c>
      <c r="F349">
        <v>85</v>
      </c>
      <c r="G349">
        <v>107</v>
      </c>
      <c r="H349">
        <v>3</v>
      </c>
      <c r="I349">
        <v>76</v>
      </c>
      <c r="J349">
        <v>540</v>
      </c>
      <c r="K349">
        <v>81</v>
      </c>
      <c r="L349">
        <v>-1</v>
      </c>
      <c r="M349">
        <v>0</v>
      </c>
      <c r="O349" s="1">
        <f t="shared" si="5"/>
        <v>6.666666666666667</v>
      </c>
    </row>
    <row r="350" spans="1:15" x14ac:dyDescent="0.25">
      <c r="A350" t="s">
        <v>77</v>
      </c>
      <c r="B350" t="s">
        <v>78</v>
      </c>
      <c r="C350">
        <v>12</v>
      </c>
      <c r="D350">
        <v>1433</v>
      </c>
      <c r="E350" t="s">
        <v>55</v>
      </c>
      <c r="F350">
        <v>127</v>
      </c>
      <c r="G350">
        <v>148</v>
      </c>
      <c r="H350">
        <v>3</v>
      </c>
      <c r="I350">
        <v>76</v>
      </c>
      <c r="J350">
        <v>540</v>
      </c>
      <c r="K350">
        <v>81</v>
      </c>
      <c r="L350">
        <v>-1</v>
      </c>
      <c r="M350">
        <v>0</v>
      </c>
      <c r="O350" s="1">
        <f t="shared" si="5"/>
        <v>6.666666666666667</v>
      </c>
    </row>
    <row r="351" spans="1:15" x14ac:dyDescent="0.25">
      <c r="A351" t="s">
        <v>77</v>
      </c>
      <c r="B351" t="s">
        <v>78</v>
      </c>
      <c r="C351">
        <v>13</v>
      </c>
      <c r="D351">
        <v>1443</v>
      </c>
      <c r="E351" t="s">
        <v>56</v>
      </c>
      <c r="F351">
        <v>41</v>
      </c>
      <c r="G351">
        <v>60</v>
      </c>
      <c r="H351">
        <v>3</v>
      </c>
      <c r="I351">
        <v>71</v>
      </c>
      <c r="J351">
        <v>188</v>
      </c>
      <c r="K351">
        <v>55</v>
      </c>
      <c r="L351">
        <v>3</v>
      </c>
      <c r="M351">
        <v>1</v>
      </c>
      <c r="O351" s="1">
        <f t="shared" si="5"/>
        <v>3.418181818181818</v>
      </c>
    </row>
    <row r="352" spans="1:15" x14ac:dyDescent="0.25">
      <c r="A352" t="s">
        <v>77</v>
      </c>
      <c r="B352" t="s">
        <v>78</v>
      </c>
      <c r="C352">
        <v>13</v>
      </c>
      <c r="D352">
        <v>1880</v>
      </c>
      <c r="E352" t="s">
        <v>37</v>
      </c>
      <c r="F352">
        <v>335</v>
      </c>
      <c r="G352">
        <v>341</v>
      </c>
      <c r="H352">
        <v>3</v>
      </c>
      <c r="I352">
        <v>71</v>
      </c>
      <c r="J352">
        <v>1260</v>
      </c>
      <c r="K352">
        <v>282</v>
      </c>
      <c r="L352">
        <v>-1</v>
      </c>
      <c r="M352">
        <v>0</v>
      </c>
      <c r="O352" s="1">
        <f t="shared" si="5"/>
        <v>4.4680851063829783</v>
      </c>
    </row>
    <row r="353" spans="1:15" x14ac:dyDescent="0.25">
      <c r="A353" t="s">
        <v>77</v>
      </c>
      <c r="B353" t="s">
        <v>78</v>
      </c>
      <c r="C353">
        <v>13</v>
      </c>
      <c r="D353">
        <v>1445</v>
      </c>
      <c r="E353" t="s">
        <v>56</v>
      </c>
      <c r="F353">
        <v>74</v>
      </c>
      <c r="G353">
        <v>80</v>
      </c>
      <c r="H353">
        <v>3</v>
      </c>
      <c r="I353">
        <v>71</v>
      </c>
      <c r="J353">
        <v>188</v>
      </c>
      <c r="K353">
        <v>55</v>
      </c>
      <c r="L353">
        <v>-1</v>
      </c>
      <c r="M353">
        <v>0</v>
      </c>
      <c r="O353" s="1">
        <f t="shared" si="5"/>
        <v>3.418181818181818</v>
      </c>
    </row>
    <row r="354" spans="1:15" x14ac:dyDescent="0.25">
      <c r="A354" t="s">
        <v>77</v>
      </c>
      <c r="B354" t="s">
        <v>78</v>
      </c>
      <c r="C354">
        <v>13</v>
      </c>
      <c r="D354">
        <v>1873</v>
      </c>
      <c r="E354" t="s">
        <v>37</v>
      </c>
      <c r="F354">
        <v>231</v>
      </c>
      <c r="G354">
        <v>245</v>
      </c>
      <c r="H354">
        <v>3</v>
      </c>
      <c r="I354">
        <v>71</v>
      </c>
      <c r="J354">
        <v>1260</v>
      </c>
      <c r="K354">
        <v>282</v>
      </c>
      <c r="L354">
        <v>-1</v>
      </c>
      <c r="M354">
        <v>0</v>
      </c>
      <c r="O354" s="1">
        <f t="shared" si="5"/>
        <v>4.4680851063829783</v>
      </c>
    </row>
    <row r="355" spans="1:15" x14ac:dyDescent="0.25">
      <c r="A355" t="s">
        <v>77</v>
      </c>
      <c r="B355" t="s">
        <v>78</v>
      </c>
      <c r="C355">
        <v>13</v>
      </c>
      <c r="D355">
        <v>1454</v>
      </c>
      <c r="E355" t="s">
        <v>61</v>
      </c>
      <c r="F355">
        <v>41</v>
      </c>
      <c r="G355">
        <v>63</v>
      </c>
      <c r="H355">
        <v>3</v>
      </c>
      <c r="I355">
        <v>71</v>
      </c>
      <c r="J355">
        <v>248</v>
      </c>
      <c r="K355">
        <v>50</v>
      </c>
      <c r="L355">
        <v>1</v>
      </c>
      <c r="M355">
        <v>1</v>
      </c>
      <c r="O355" s="1">
        <f t="shared" si="5"/>
        <v>4.96</v>
      </c>
    </row>
    <row r="356" spans="1:15" x14ac:dyDescent="0.25">
      <c r="A356" t="s">
        <v>77</v>
      </c>
      <c r="B356" t="s">
        <v>78</v>
      </c>
      <c r="C356">
        <v>13</v>
      </c>
      <c r="D356">
        <v>1670</v>
      </c>
      <c r="E356" t="s">
        <v>59</v>
      </c>
      <c r="F356">
        <v>41</v>
      </c>
      <c r="G356">
        <v>63</v>
      </c>
      <c r="H356">
        <v>3</v>
      </c>
      <c r="I356">
        <v>71</v>
      </c>
      <c r="J356">
        <v>88</v>
      </c>
      <c r="K356">
        <v>21</v>
      </c>
      <c r="L356">
        <v>1</v>
      </c>
      <c r="M356">
        <v>1</v>
      </c>
      <c r="O356" s="1">
        <f t="shared" si="5"/>
        <v>4.1904761904761907</v>
      </c>
    </row>
    <row r="357" spans="1:15" x14ac:dyDescent="0.25">
      <c r="A357" t="s">
        <v>77</v>
      </c>
      <c r="B357" t="s">
        <v>78</v>
      </c>
      <c r="C357">
        <v>13</v>
      </c>
      <c r="D357">
        <v>2121</v>
      </c>
      <c r="E357" t="s">
        <v>39</v>
      </c>
      <c r="F357">
        <v>90</v>
      </c>
      <c r="G357">
        <v>108</v>
      </c>
      <c r="H357">
        <v>3</v>
      </c>
      <c r="I357">
        <v>71</v>
      </c>
      <c r="J357">
        <v>378</v>
      </c>
      <c r="K357">
        <v>68</v>
      </c>
      <c r="L357">
        <v>-1</v>
      </c>
      <c r="M357">
        <v>0</v>
      </c>
      <c r="O357" s="1">
        <f t="shared" si="5"/>
        <v>5.5588235294117645</v>
      </c>
    </row>
    <row r="358" spans="1:15" x14ac:dyDescent="0.25">
      <c r="A358" t="s">
        <v>77</v>
      </c>
      <c r="B358" t="s">
        <v>78</v>
      </c>
      <c r="C358">
        <v>13</v>
      </c>
      <c r="D358">
        <v>2051</v>
      </c>
      <c r="E358" t="s">
        <v>58</v>
      </c>
      <c r="F358">
        <v>41</v>
      </c>
      <c r="G358">
        <v>63</v>
      </c>
      <c r="H358">
        <v>3</v>
      </c>
      <c r="I358">
        <v>71</v>
      </c>
      <c r="J358">
        <v>93</v>
      </c>
      <c r="K358">
        <v>22</v>
      </c>
      <c r="L358">
        <v>1</v>
      </c>
      <c r="M358">
        <v>1</v>
      </c>
      <c r="O358" s="1">
        <f t="shared" si="5"/>
        <v>4.2272727272727275</v>
      </c>
    </row>
    <row r="359" spans="1:15" x14ac:dyDescent="0.25">
      <c r="A359" t="s">
        <v>77</v>
      </c>
      <c r="B359" t="s">
        <v>78</v>
      </c>
      <c r="C359">
        <v>13</v>
      </c>
      <c r="D359">
        <v>2069</v>
      </c>
      <c r="E359" t="s">
        <v>57</v>
      </c>
      <c r="F359">
        <v>68</v>
      </c>
      <c r="G359">
        <v>90</v>
      </c>
      <c r="H359">
        <v>3</v>
      </c>
      <c r="I359">
        <v>71</v>
      </c>
      <c r="J359">
        <v>172</v>
      </c>
      <c r="K359">
        <v>37</v>
      </c>
      <c r="L359">
        <v>2</v>
      </c>
      <c r="M359">
        <v>1</v>
      </c>
      <c r="O359" s="1">
        <f t="shared" si="5"/>
        <v>4.6486486486486482</v>
      </c>
    </row>
    <row r="360" spans="1:15" x14ac:dyDescent="0.25">
      <c r="A360" t="s">
        <v>77</v>
      </c>
      <c r="B360" t="s">
        <v>78</v>
      </c>
      <c r="C360">
        <v>13</v>
      </c>
      <c r="D360">
        <v>1446</v>
      </c>
      <c r="E360" t="s">
        <v>56</v>
      </c>
      <c r="F360">
        <v>82</v>
      </c>
      <c r="G360">
        <v>88</v>
      </c>
      <c r="H360">
        <v>3</v>
      </c>
      <c r="I360">
        <v>71</v>
      </c>
      <c r="J360">
        <v>188</v>
      </c>
      <c r="K360">
        <v>55</v>
      </c>
      <c r="L360">
        <v>-1</v>
      </c>
      <c r="M360">
        <v>0</v>
      </c>
      <c r="O360" s="1">
        <f t="shared" si="5"/>
        <v>3.418181818181818</v>
      </c>
    </row>
    <row r="361" spans="1:15" x14ac:dyDescent="0.25">
      <c r="A361" t="s">
        <v>77</v>
      </c>
      <c r="B361" t="s">
        <v>78</v>
      </c>
      <c r="C361">
        <v>13</v>
      </c>
      <c r="D361">
        <v>2068</v>
      </c>
      <c r="E361" t="s">
        <v>57</v>
      </c>
      <c r="F361">
        <v>41</v>
      </c>
      <c r="G361">
        <v>66</v>
      </c>
      <c r="H361">
        <v>3</v>
      </c>
      <c r="I361">
        <v>71</v>
      </c>
      <c r="J361">
        <v>172</v>
      </c>
      <c r="K361">
        <v>37</v>
      </c>
      <c r="L361">
        <v>-1</v>
      </c>
      <c r="M361">
        <v>0</v>
      </c>
      <c r="O361" s="1">
        <f t="shared" si="5"/>
        <v>4.6486486486486482</v>
      </c>
    </row>
    <row r="362" spans="1:15" x14ac:dyDescent="0.25">
      <c r="A362" t="s">
        <v>77</v>
      </c>
      <c r="B362" t="s">
        <v>78</v>
      </c>
      <c r="C362">
        <v>13</v>
      </c>
      <c r="D362">
        <v>2071</v>
      </c>
      <c r="E362" t="s">
        <v>60</v>
      </c>
      <c r="F362">
        <v>41</v>
      </c>
      <c r="G362">
        <v>66</v>
      </c>
      <c r="H362">
        <v>3</v>
      </c>
      <c r="I362">
        <v>71</v>
      </c>
      <c r="J362">
        <v>95</v>
      </c>
      <c r="K362">
        <v>22</v>
      </c>
      <c r="L362">
        <v>1</v>
      </c>
      <c r="M362">
        <v>1</v>
      </c>
      <c r="O362" s="1">
        <f t="shared" si="5"/>
        <v>4.3181818181818183</v>
      </c>
    </row>
    <row r="363" spans="1:15" x14ac:dyDescent="0.25">
      <c r="A363" t="s">
        <v>77</v>
      </c>
      <c r="B363" t="s">
        <v>78</v>
      </c>
      <c r="C363">
        <v>13</v>
      </c>
      <c r="D363">
        <v>1453</v>
      </c>
      <c r="E363" t="s">
        <v>62</v>
      </c>
      <c r="F363">
        <v>113</v>
      </c>
      <c r="G363">
        <v>120</v>
      </c>
      <c r="H363">
        <v>3</v>
      </c>
      <c r="I363">
        <v>71</v>
      </c>
      <c r="J363">
        <v>442</v>
      </c>
      <c r="K363">
        <v>111</v>
      </c>
      <c r="L363">
        <v>1</v>
      </c>
      <c r="M363">
        <v>1</v>
      </c>
      <c r="O363" s="1">
        <f t="shared" si="5"/>
        <v>3.9819819819819822</v>
      </c>
    </row>
    <row r="364" spans="1:15" x14ac:dyDescent="0.25">
      <c r="A364" t="s">
        <v>77</v>
      </c>
      <c r="B364" t="s">
        <v>78</v>
      </c>
      <c r="C364">
        <v>15</v>
      </c>
      <c r="D364">
        <v>1449</v>
      </c>
      <c r="E364" t="s">
        <v>31</v>
      </c>
      <c r="F364">
        <v>64</v>
      </c>
      <c r="G364">
        <v>84</v>
      </c>
      <c r="H364">
        <v>3</v>
      </c>
      <c r="I364">
        <v>86</v>
      </c>
      <c r="J364">
        <v>63</v>
      </c>
      <c r="K364">
        <v>12</v>
      </c>
      <c r="L364">
        <v>-1</v>
      </c>
      <c r="M364">
        <v>0</v>
      </c>
      <c r="O364" s="1">
        <f t="shared" si="5"/>
        <v>5.25</v>
      </c>
    </row>
    <row r="365" spans="1:15" x14ac:dyDescent="0.25">
      <c r="A365" t="s">
        <v>77</v>
      </c>
      <c r="B365" t="s">
        <v>78</v>
      </c>
      <c r="C365">
        <v>15</v>
      </c>
      <c r="D365">
        <v>2021</v>
      </c>
      <c r="E365" t="s">
        <v>63</v>
      </c>
      <c r="F365">
        <v>189</v>
      </c>
      <c r="G365">
        <v>211</v>
      </c>
      <c r="H365">
        <v>3</v>
      </c>
      <c r="I365">
        <v>86</v>
      </c>
      <c r="J365">
        <v>332</v>
      </c>
      <c r="K365">
        <v>58</v>
      </c>
      <c r="L365">
        <v>2</v>
      </c>
      <c r="M365">
        <v>1</v>
      </c>
      <c r="O365" s="1">
        <f t="shared" si="5"/>
        <v>5.7241379310344831</v>
      </c>
    </row>
    <row r="366" spans="1:15" x14ac:dyDescent="0.25">
      <c r="A366" t="s">
        <v>77</v>
      </c>
      <c r="B366" t="s">
        <v>78</v>
      </c>
      <c r="C366">
        <v>16</v>
      </c>
      <c r="D366">
        <v>1490</v>
      </c>
      <c r="E366" t="s">
        <v>64</v>
      </c>
      <c r="F366">
        <v>296</v>
      </c>
      <c r="G366">
        <v>312</v>
      </c>
      <c r="H366">
        <v>3</v>
      </c>
      <c r="I366">
        <v>71</v>
      </c>
      <c r="J366">
        <v>1620</v>
      </c>
      <c r="K366">
        <v>249</v>
      </c>
      <c r="L366">
        <v>10</v>
      </c>
      <c r="M366">
        <v>1</v>
      </c>
      <c r="O366" s="1">
        <f t="shared" si="5"/>
        <v>6.5060240963855422</v>
      </c>
    </row>
    <row r="367" spans="1:15" x14ac:dyDescent="0.25">
      <c r="A367" t="s">
        <v>77</v>
      </c>
      <c r="B367" t="s">
        <v>78</v>
      </c>
      <c r="C367">
        <v>16</v>
      </c>
      <c r="D367">
        <v>1491</v>
      </c>
      <c r="E367" t="s">
        <v>64</v>
      </c>
      <c r="F367">
        <v>314</v>
      </c>
      <c r="G367">
        <v>326</v>
      </c>
      <c r="H367">
        <v>3</v>
      </c>
      <c r="I367">
        <v>71</v>
      </c>
      <c r="J367">
        <v>1620</v>
      </c>
      <c r="K367">
        <v>249</v>
      </c>
      <c r="L367">
        <v>-1</v>
      </c>
      <c r="M367">
        <v>0</v>
      </c>
      <c r="O367" s="1">
        <f t="shared" si="5"/>
        <v>6.5060240963855422</v>
      </c>
    </row>
    <row r="368" spans="1:15" x14ac:dyDescent="0.25">
      <c r="A368" t="s">
        <v>77</v>
      </c>
      <c r="B368" t="s">
        <v>78</v>
      </c>
      <c r="C368">
        <v>17</v>
      </c>
      <c r="D368">
        <v>1492</v>
      </c>
      <c r="E368" t="s">
        <v>64</v>
      </c>
      <c r="F368">
        <v>328</v>
      </c>
      <c r="G368">
        <v>347</v>
      </c>
      <c r="H368">
        <v>3</v>
      </c>
      <c r="I368">
        <v>70</v>
      </c>
      <c r="J368">
        <v>1620</v>
      </c>
      <c r="K368">
        <v>249</v>
      </c>
      <c r="L368">
        <v>-1</v>
      </c>
      <c r="M368">
        <v>0</v>
      </c>
      <c r="O368" s="1">
        <f t="shared" si="5"/>
        <v>6.5060240963855422</v>
      </c>
    </row>
    <row r="369" spans="1:15" x14ac:dyDescent="0.25">
      <c r="A369" t="s">
        <v>77</v>
      </c>
      <c r="B369" t="s">
        <v>78</v>
      </c>
      <c r="C369">
        <v>17</v>
      </c>
      <c r="D369">
        <v>1494</v>
      </c>
      <c r="E369" t="s">
        <v>64</v>
      </c>
      <c r="F369">
        <v>370</v>
      </c>
      <c r="G369">
        <v>389</v>
      </c>
      <c r="H369">
        <v>3</v>
      </c>
      <c r="I369">
        <v>70</v>
      </c>
      <c r="J369">
        <v>1620</v>
      </c>
      <c r="K369">
        <v>249</v>
      </c>
      <c r="L369">
        <v>-1</v>
      </c>
      <c r="M369">
        <v>0</v>
      </c>
      <c r="O369" s="1">
        <f t="shared" si="5"/>
        <v>6.5060240963855422</v>
      </c>
    </row>
    <row r="370" spans="1:15" x14ac:dyDescent="0.25">
      <c r="A370" t="s">
        <v>77</v>
      </c>
      <c r="B370" t="s">
        <v>78</v>
      </c>
      <c r="C370">
        <v>17</v>
      </c>
      <c r="D370">
        <v>1495</v>
      </c>
      <c r="E370" t="s">
        <v>64</v>
      </c>
      <c r="F370">
        <v>391</v>
      </c>
      <c r="G370">
        <v>410</v>
      </c>
      <c r="H370">
        <v>3</v>
      </c>
      <c r="I370">
        <v>70</v>
      </c>
      <c r="J370">
        <v>1620</v>
      </c>
      <c r="K370">
        <v>249</v>
      </c>
      <c r="L370">
        <v>-1</v>
      </c>
      <c r="M370">
        <v>0</v>
      </c>
      <c r="O370" s="1">
        <f t="shared" si="5"/>
        <v>6.5060240963855422</v>
      </c>
    </row>
    <row r="371" spans="1:15" x14ac:dyDescent="0.25">
      <c r="A371" t="s">
        <v>77</v>
      </c>
      <c r="B371" t="s">
        <v>78</v>
      </c>
      <c r="C371">
        <v>17</v>
      </c>
      <c r="D371">
        <v>1493</v>
      </c>
      <c r="E371" t="s">
        <v>64</v>
      </c>
      <c r="F371">
        <v>349</v>
      </c>
      <c r="G371">
        <v>368</v>
      </c>
      <c r="H371">
        <v>3</v>
      </c>
      <c r="I371">
        <v>70</v>
      </c>
      <c r="J371">
        <v>1620</v>
      </c>
      <c r="K371">
        <v>249</v>
      </c>
      <c r="L371">
        <v>-1</v>
      </c>
      <c r="M371">
        <v>0</v>
      </c>
      <c r="O371" s="1">
        <f t="shared" si="5"/>
        <v>6.5060240963855422</v>
      </c>
    </row>
    <row r="372" spans="1:15" x14ac:dyDescent="0.25">
      <c r="A372" t="s">
        <v>77</v>
      </c>
      <c r="B372" t="s">
        <v>78</v>
      </c>
      <c r="C372">
        <v>18</v>
      </c>
      <c r="D372">
        <v>1496</v>
      </c>
      <c r="E372" t="s">
        <v>64</v>
      </c>
      <c r="F372">
        <v>412</v>
      </c>
      <c r="G372">
        <v>429</v>
      </c>
      <c r="H372">
        <v>3</v>
      </c>
      <c r="I372">
        <v>92</v>
      </c>
      <c r="J372">
        <v>1620</v>
      </c>
      <c r="K372">
        <v>249</v>
      </c>
      <c r="L372">
        <v>-1</v>
      </c>
      <c r="M372">
        <v>0</v>
      </c>
      <c r="O372" s="1">
        <f t="shared" si="5"/>
        <v>6.5060240963855422</v>
      </c>
    </row>
    <row r="373" spans="1:15" x14ac:dyDescent="0.25">
      <c r="A373" t="s">
        <v>77</v>
      </c>
      <c r="B373" t="s">
        <v>78</v>
      </c>
      <c r="C373">
        <v>18</v>
      </c>
      <c r="D373">
        <v>1497</v>
      </c>
      <c r="E373" t="s">
        <v>64</v>
      </c>
      <c r="F373">
        <v>431</v>
      </c>
      <c r="G373">
        <v>448</v>
      </c>
      <c r="H373">
        <v>3</v>
      </c>
      <c r="I373">
        <v>92</v>
      </c>
      <c r="J373">
        <v>1620</v>
      </c>
      <c r="K373">
        <v>249</v>
      </c>
      <c r="L373">
        <v>-1</v>
      </c>
      <c r="M373">
        <v>0</v>
      </c>
      <c r="O373" s="1">
        <f t="shared" si="5"/>
        <v>6.5060240963855422</v>
      </c>
    </row>
    <row r="374" spans="1:15" x14ac:dyDescent="0.25">
      <c r="A374" t="s">
        <v>77</v>
      </c>
      <c r="B374" t="s">
        <v>78</v>
      </c>
      <c r="C374">
        <v>19</v>
      </c>
      <c r="D374">
        <v>1500</v>
      </c>
      <c r="E374" t="s">
        <v>64</v>
      </c>
      <c r="F374">
        <v>502</v>
      </c>
      <c r="G374">
        <v>545</v>
      </c>
      <c r="H374">
        <v>3</v>
      </c>
      <c r="I374">
        <v>81</v>
      </c>
      <c r="J374">
        <v>1620</v>
      </c>
      <c r="K374">
        <v>249</v>
      </c>
      <c r="L374">
        <v>-1</v>
      </c>
      <c r="M374">
        <v>0</v>
      </c>
      <c r="O374" s="1">
        <f t="shared" si="5"/>
        <v>6.5060240963855422</v>
      </c>
    </row>
    <row r="375" spans="1:15" x14ac:dyDescent="0.25">
      <c r="A375" t="s">
        <v>77</v>
      </c>
      <c r="B375" t="s">
        <v>78</v>
      </c>
      <c r="C375">
        <v>19</v>
      </c>
      <c r="D375">
        <v>1501</v>
      </c>
      <c r="E375" t="s">
        <v>64</v>
      </c>
      <c r="F375">
        <v>547</v>
      </c>
      <c r="G375">
        <v>590</v>
      </c>
      <c r="H375">
        <v>3</v>
      </c>
      <c r="I375">
        <v>81</v>
      </c>
      <c r="J375">
        <v>1620</v>
      </c>
      <c r="K375">
        <v>249</v>
      </c>
      <c r="L375">
        <v>-1</v>
      </c>
      <c r="M375">
        <v>0</v>
      </c>
      <c r="O375" s="1">
        <f t="shared" si="5"/>
        <v>6.5060240963855422</v>
      </c>
    </row>
    <row r="376" spans="1:15" x14ac:dyDescent="0.25">
      <c r="A376" t="s">
        <v>77</v>
      </c>
      <c r="B376" t="s">
        <v>78</v>
      </c>
      <c r="C376">
        <v>20</v>
      </c>
      <c r="D376">
        <v>1508</v>
      </c>
      <c r="E376" t="s">
        <v>65</v>
      </c>
      <c r="F376">
        <v>136</v>
      </c>
      <c r="G376">
        <v>167</v>
      </c>
      <c r="H376">
        <v>3</v>
      </c>
      <c r="I376">
        <v>82</v>
      </c>
      <c r="J376">
        <v>960</v>
      </c>
      <c r="K376">
        <v>149</v>
      </c>
      <c r="L376">
        <v>3</v>
      </c>
      <c r="M376">
        <v>1</v>
      </c>
      <c r="O376" s="1">
        <f t="shared" si="5"/>
        <v>6.4429530201342278</v>
      </c>
    </row>
    <row r="377" spans="1:15" x14ac:dyDescent="0.25">
      <c r="A377" t="s">
        <v>77</v>
      </c>
      <c r="B377" t="s">
        <v>78</v>
      </c>
      <c r="C377">
        <v>20</v>
      </c>
      <c r="D377">
        <v>1512</v>
      </c>
      <c r="E377" t="s">
        <v>65</v>
      </c>
      <c r="F377">
        <v>248</v>
      </c>
      <c r="G377">
        <v>283</v>
      </c>
      <c r="H377">
        <v>3</v>
      </c>
      <c r="I377">
        <v>82</v>
      </c>
      <c r="J377">
        <v>960</v>
      </c>
      <c r="K377">
        <v>149</v>
      </c>
      <c r="L377">
        <v>-1</v>
      </c>
      <c r="M377">
        <v>0</v>
      </c>
      <c r="O377" s="1">
        <f t="shared" si="5"/>
        <v>6.4429530201342278</v>
      </c>
    </row>
    <row r="378" spans="1:15" x14ac:dyDescent="0.25">
      <c r="A378" t="s">
        <v>77</v>
      </c>
      <c r="B378" t="s">
        <v>78</v>
      </c>
      <c r="C378">
        <v>20</v>
      </c>
      <c r="D378">
        <v>1509</v>
      </c>
      <c r="E378" t="s">
        <v>65</v>
      </c>
      <c r="F378">
        <v>169</v>
      </c>
      <c r="G378">
        <v>200</v>
      </c>
      <c r="H378">
        <v>3</v>
      </c>
      <c r="I378">
        <v>82</v>
      </c>
      <c r="J378">
        <v>960</v>
      </c>
      <c r="K378">
        <v>149</v>
      </c>
      <c r="L378">
        <v>-1</v>
      </c>
      <c r="M378">
        <v>0</v>
      </c>
      <c r="O378" s="1">
        <f t="shared" si="5"/>
        <v>6.4429530201342278</v>
      </c>
    </row>
    <row r="379" spans="1:15" x14ac:dyDescent="0.25">
      <c r="A379" t="s">
        <v>77</v>
      </c>
      <c r="B379" t="s">
        <v>78</v>
      </c>
      <c r="C379">
        <v>21</v>
      </c>
      <c r="D379">
        <v>1545</v>
      </c>
      <c r="E379" t="s">
        <v>17</v>
      </c>
      <c r="F379">
        <v>67</v>
      </c>
      <c r="G379">
        <v>82</v>
      </c>
      <c r="H379">
        <v>3</v>
      </c>
      <c r="I379">
        <v>70</v>
      </c>
      <c r="J379">
        <v>166</v>
      </c>
      <c r="K379">
        <v>32</v>
      </c>
      <c r="L379">
        <v>-1</v>
      </c>
      <c r="M379">
        <v>0</v>
      </c>
      <c r="O379" s="1">
        <f t="shared" si="5"/>
        <v>5.1875</v>
      </c>
    </row>
    <row r="380" spans="1:15" x14ac:dyDescent="0.25">
      <c r="A380" t="s">
        <v>77</v>
      </c>
      <c r="B380" t="s">
        <v>78</v>
      </c>
      <c r="C380">
        <v>21</v>
      </c>
      <c r="D380">
        <v>1978</v>
      </c>
      <c r="E380" t="s">
        <v>18</v>
      </c>
      <c r="F380">
        <v>72</v>
      </c>
      <c r="G380">
        <v>94</v>
      </c>
      <c r="H380">
        <v>3</v>
      </c>
      <c r="I380">
        <v>70</v>
      </c>
      <c r="J380">
        <v>282</v>
      </c>
      <c r="K380">
        <v>51</v>
      </c>
      <c r="L380">
        <v>-1</v>
      </c>
      <c r="M380">
        <v>0</v>
      </c>
      <c r="O380" s="1">
        <f t="shared" si="5"/>
        <v>5.5294117647058822</v>
      </c>
    </row>
    <row r="381" spans="1:15" x14ac:dyDescent="0.25">
      <c r="A381" t="s">
        <v>77</v>
      </c>
      <c r="B381" t="s">
        <v>78</v>
      </c>
      <c r="C381">
        <v>23</v>
      </c>
      <c r="D381">
        <v>1554</v>
      </c>
      <c r="E381" t="s">
        <v>33</v>
      </c>
      <c r="F381">
        <v>110</v>
      </c>
      <c r="G381">
        <v>129</v>
      </c>
      <c r="H381">
        <v>3</v>
      </c>
      <c r="I381">
        <v>73</v>
      </c>
      <c r="J381">
        <v>4800</v>
      </c>
      <c r="K381">
        <v>790</v>
      </c>
      <c r="L381">
        <v>-1</v>
      </c>
      <c r="M381">
        <v>0</v>
      </c>
      <c r="O381" s="1">
        <f t="shared" si="5"/>
        <v>6.075949367088608</v>
      </c>
    </row>
    <row r="382" spans="1:15" x14ac:dyDescent="0.25">
      <c r="A382" t="s">
        <v>77</v>
      </c>
      <c r="B382" t="s">
        <v>78</v>
      </c>
      <c r="C382">
        <v>23</v>
      </c>
      <c r="D382">
        <v>1561</v>
      </c>
      <c r="E382" t="s">
        <v>33</v>
      </c>
      <c r="F382">
        <v>248</v>
      </c>
      <c r="G382">
        <v>267</v>
      </c>
      <c r="H382">
        <v>3</v>
      </c>
      <c r="I382">
        <v>73</v>
      </c>
      <c r="J382">
        <v>4800</v>
      </c>
      <c r="K382">
        <v>790</v>
      </c>
      <c r="L382">
        <v>-1</v>
      </c>
      <c r="M382">
        <v>0</v>
      </c>
      <c r="O382" s="1">
        <f t="shared" si="5"/>
        <v>6.075949367088608</v>
      </c>
    </row>
    <row r="383" spans="1:15" x14ac:dyDescent="0.25">
      <c r="A383" t="s">
        <v>77</v>
      </c>
      <c r="B383" t="s">
        <v>78</v>
      </c>
      <c r="C383">
        <v>24</v>
      </c>
      <c r="D383">
        <v>1563</v>
      </c>
      <c r="E383" t="s">
        <v>33</v>
      </c>
      <c r="F383">
        <v>278</v>
      </c>
      <c r="G383">
        <v>295</v>
      </c>
      <c r="H383">
        <v>3</v>
      </c>
      <c r="I383">
        <v>76</v>
      </c>
      <c r="J383">
        <v>4800</v>
      </c>
      <c r="K383">
        <v>790</v>
      </c>
      <c r="L383">
        <v>-1</v>
      </c>
      <c r="M383">
        <v>0</v>
      </c>
      <c r="O383" s="1">
        <f t="shared" si="5"/>
        <v>6.075949367088608</v>
      </c>
    </row>
    <row r="384" spans="1:15" x14ac:dyDescent="0.25">
      <c r="A384" t="s">
        <v>77</v>
      </c>
      <c r="B384" t="s">
        <v>78</v>
      </c>
      <c r="C384">
        <v>24</v>
      </c>
      <c r="D384">
        <v>1574</v>
      </c>
      <c r="E384" t="s">
        <v>33</v>
      </c>
      <c r="F384">
        <v>392</v>
      </c>
      <c r="G384">
        <v>408</v>
      </c>
      <c r="H384">
        <v>3</v>
      </c>
      <c r="I384">
        <v>76</v>
      </c>
      <c r="J384">
        <v>4800</v>
      </c>
      <c r="K384">
        <v>790</v>
      </c>
      <c r="L384">
        <v>-1</v>
      </c>
      <c r="M384">
        <v>0</v>
      </c>
      <c r="O384" s="1">
        <f t="shared" si="5"/>
        <v>6.075949367088608</v>
      </c>
    </row>
    <row r="385" spans="1:15" x14ac:dyDescent="0.25">
      <c r="A385" t="s">
        <v>77</v>
      </c>
      <c r="B385" t="s">
        <v>78</v>
      </c>
      <c r="C385">
        <v>25</v>
      </c>
      <c r="D385">
        <v>1597</v>
      </c>
      <c r="E385" t="s">
        <v>33</v>
      </c>
      <c r="F385">
        <v>633</v>
      </c>
      <c r="G385">
        <v>647</v>
      </c>
      <c r="H385">
        <v>3</v>
      </c>
      <c r="I385">
        <v>81</v>
      </c>
      <c r="J385">
        <v>4800</v>
      </c>
      <c r="K385">
        <v>790</v>
      </c>
      <c r="L385">
        <v>-1</v>
      </c>
      <c r="M385">
        <v>0</v>
      </c>
      <c r="O385" s="1">
        <f t="shared" si="5"/>
        <v>6.075949367088608</v>
      </c>
    </row>
    <row r="386" spans="1:15" x14ac:dyDescent="0.25">
      <c r="A386" t="s">
        <v>77</v>
      </c>
      <c r="B386" t="s">
        <v>78</v>
      </c>
      <c r="C386">
        <v>25</v>
      </c>
      <c r="D386">
        <v>1598</v>
      </c>
      <c r="E386" t="s">
        <v>33</v>
      </c>
      <c r="F386">
        <v>649</v>
      </c>
      <c r="G386">
        <v>663</v>
      </c>
      <c r="H386">
        <v>3</v>
      </c>
      <c r="I386">
        <v>81</v>
      </c>
      <c r="J386">
        <v>4800</v>
      </c>
      <c r="K386">
        <v>790</v>
      </c>
      <c r="L386">
        <v>-1</v>
      </c>
      <c r="M386">
        <v>0</v>
      </c>
      <c r="O386" s="1">
        <f t="shared" si="5"/>
        <v>6.075949367088608</v>
      </c>
    </row>
    <row r="387" spans="1:15" x14ac:dyDescent="0.25">
      <c r="A387" t="s">
        <v>77</v>
      </c>
      <c r="B387" t="s">
        <v>78</v>
      </c>
      <c r="C387">
        <v>26</v>
      </c>
      <c r="D387">
        <v>1630</v>
      </c>
      <c r="E387" t="s">
        <v>33</v>
      </c>
      <c r="F387">
        <v>960</v>
      </c>
      <c r="G387">
        <v>974</v>
      </c>
      <c r="H387">
        <v>3</v>
      </c>
      <c r="I387">
        <v>75</v>
      </c>
      <c r="J387">
        <v>4800</v>
      </c>
      <c r="K387">
        <v>790</v>
      </c>
      <c r="L387">
        <v>-1</v>
      </c>
      <c r="M387">
        <v>0</v>
      </c>
      <c r="O387" s="1">
        <f t="shared" ref="O387:O450" si="6">J387/K387</f>
        <v>6.075949367088608</v>
      </c>
    </row>
    <row r="388" spans="1:15" x14ac:dyDescent="0.25">
      <c r="A388" t="s">
        <v>77</v>
      </c>
      <c r="B388" t="s">
        <v>78</v>
      </c>
      <c r="C388">
        <v>26</v>
      </c>
      <c r="D388">
        <v>1634</v>
      </c>
      <c r="E388" t="s">
        <v>33</v>
      </c>
      <c r="F388">
        <v>1002</v>
      </c>
      <c r="G388">
        <v>1016</v>
      </c>
      <c r="H388">
        <v>3</v>
      </c>
      <c r="I388">
        <v>75</v>
      </c>
      <c r="J388">
        <v>4800</v>
      </c>
      <c r="K388">
        <v>790</v>
      </c>
      <c r="L388">
        <v>-1</v>
      </c>
      <c r="M388">
        <v>0</v>
      </c>
      <c r="O388" s="1">
        <f t="shared" si="6"/>
        <v>6.075949367088608</v>
      </c>
    </row>
    <row r="389" spans="1:15" x14ac:dyDescent="0.25">
      <c r="A389" t="s">
        <v>77</v>
      </c>
      <c r="B389" t="s">
        <v>78</v>
      </c>
      <c r="C389">
        <v>26</v>
      </c>
      <c r="D389">
        <v>1639</v>
      </c>
      <c r="E389" t="s">
        <v>33</v>
      </c>
      <c r="F389">
        <v>1055</v>
      </c>
      <c r="G389">
        <v>1069</v>
      </c>
      <c r="H389">
        <v>3</v>
      </c>
      <c r="I389">
        <v>75</v>
      </c>
      <c r="J389">
        <v>4800</v>
      </c>
      <c r="K389">
        <v>790</v>
      </c>
      <c r="L389">
        <v>-1</v>
      </c>
      <c r="M389">
        <v>0</v>
      </c>
      <c r="O389" s="1">
        <f t="shared" si="6"/>
        <v>6.075949367088608</v>
      </c>
    </row>
    <row r="390" spans="1:15" x14ac:dyDescent="0.25">
      <c r="A390" t="s">
        <v>77</v>
      </c>
      <c r="B390" t="s">
        <v>78</v>
      </c>
      <c r="C390">
        <v>27</v>
      </c>
      <c r="D390">
        <v>1657</v>
      </c>
      <c r="E390" t="s">
        <v>33</v>
      </c>
      <c r="F390">
        <v>1238</v>
      </c>
      <c r="G390">
        <v>1249</v>
      </c>
      <c r="H390">
        <v>3</v>
      </c>
      <c r="I390">
        <v>90</v>
      </c>
      <c r="J390">
        <v>4800</v>
      </c>
      <c r="K390">
        <v>790</v>
      </c>
      <c r="L390">
        <v>-1</v>
      </c>
      <c r="M390">
        <v>0</v>
      </c>
      <c r="O390" s="1">
        <f t="shared" si="6"/>
        <v>6.075949367088608</v>
      </c>
    </row>
    <row r="391" spans="1:15" x14ac:dyDescent="0.25">
      <c r="A391" t="s">
        <v>77</v>
      </c>
      <c r="B391" t="s">
        <v>78</v>
      </c>
      <c r="C391">
        <v>27</v>
      </c>
      <c r="D391">
        <v>1932</v>
      </c>
      <c r="E391" t="s">
        <v>19</v>
      </c>
      <c r="F391">
        <v>686</v>
      </c>
      <c r="G391">
        <v>696</v>
      </c>
      <c r="H391">
        <v>3</v>
      </c>
      <c r="I391">
        <v>90</v>
      </c>
      <c r="J391">
        <v>2040</v>
      </c>
      <c r="K391">
        <v>342</v>
      </c>
      <c r="L391">
        <v>-1</v>
      </c>
      <c r="M391">
        <v>0</v>
      </c>
      <c r="O391" s="1">
        <f t="shared" si="6"/>
        <v>5.9649122807017543</v>
      </c>
    </row>
    <row r="392" spans="1:15" x14ac:dyDescent="0.25">
      <c r="A392" t="s">
        <v>77</v>
      </c>
      <c r="B392" t="s">
        <v>78</v>
      </c>
      <c r="C392">
        <v>29</v>
      </c>
      <c r="D392">
        <v>1721</v>
      </c>
      <c r="E392" t="s">
        <v>66</v>
      </c>
      <c r="F392">
        <v>151</v>
      </c>
      <c r="G392">
        <v>170</v>
      </c>
      <c r="H392">
        <v>3</v>
      </c>
      <c r="I392">
        <v>77</v>
      </c>
      <c r="J392">
        <v>2580</v>
      </c>
      <c r="K392">
        <v>332</v>
      </c>
      <c r="L392">
        <v>7</v>
      </c>
      <c r="M392">
        <v>1</v>
      </c>
      <c r="O392" s="1">
        <f t="shared" si="6"/>
        <v>7.7710843373493974</v>
      </c>
    </row>
    <row r="393" spans="1:15" x14ac:dyDescent="0.25">
      <c r="A393" t="s">
        <v>77</v>
      </c>
      <c r="B393" t="s">
        <v>78</v>
      </c>
      <c r="C393">
        <v>29</v>
      </c>
      <c r="D393">
        <v>1722</v>
      </c>
      <c r="E393" t="s">
        <v>66</v>
      </c>
      <c r="F393">
        <v>172</v>
      </c>
      <c r="G393">
        <v>192</v>
      </c>
      <c r="H393">
        <v>3</v>
      </c>
      <c r="I393">
        <v>77</v>
      </c>
      <c r="J393">
        <v>2580</v>
      </c>
      <c r="K393">
        <v>332</v>
      </c>
      <c r="L393">
        <v>-1</v>
      </c>
      <c r="M393">
        <v>0</v>
      </c>
      <c r="O393" s="1">
        <f t="shared" si="6"/>
        <v>7.7710843373493974</v>
      </c>
    </row>
    <row r="394" spans="1:15" x14ac:dyDescent="0.25">
      <c r="A394" t="s">
        <v>77</v>
      </c>
      <c r="B394" t="s">
        <v>78</v>
      </c>
      <c r="C394">
        <v>30</v>
      </c>
      <c r="D394">
        <v>1729</v>
      </c>
      <c r="E394" t="s">
        <v>66</v>
      </c>
      <c r="F394">
        <v>417</v>
      </c>
      <c r="G394">
        <v>441</v>
      </c>
      <c r="H394">
        <v>3</v>
      </c>
      <c r="I394">
        <v>70</v>
      </c>
      <c r="J394">
        <v>2580</v>
      </c>
      <c r="K394">
        <v>332</v>
      </c>
      <c r="L394">
        <v>-1</v>
      </c>
      <c r="M394">
        <v>0</v>
      </c>
      <c r="O394" s="1">
        <f t="shared" si="6"/>
        <v>7.7710843373493974</v>
      </c>
    </row>
    <row r="395" spans="1:15" x14ac:dyDescent="0.25">
      <c r="A395" t="s">
        <v>77</v>
      </c>
      <c r="B395" t="s">
        <v>78</v>
      </c>
      <c r="C395">
        <v>30</v>
      </c>
      <c r="D395">
        <v>1730</v>
      </c>
      <c r="E395" t="s">
        <v>66</v>
      </c>
      <c r="F395">
        <v>443</v>
      </c>
      <c r="G395">
        <v>460</v>
      </c>
      <c r="H395">
        <v>3</v>
      </c>
      <c r="I395">
        <v>70</v>
      </c>
      <c r="J395">
        <v>2580</v>
      </c>
      <c r="K395">
        <v>332</v>
      </c>
      <c r="L395">
        <v>-1</v>
      </c>
      <c r="M395">
        <v>0</v>
      </c>
      <c r="O395" s="1">
        <f t="shared" si="6"/>
        <v>7.7710843373493974</v>
      </c>
    </row>
    <row r="396" spans="1:15" x14ac:dyDescent="0.25">
      <c r="A396" t="s">
        <v>77</v>
      </c>
      <c r="B396" t="s">
        <v>78</v>
      </c>
      <c r="C396">
        <v>31</v>
      </c>
      <c r="D396">
        <v>1748</v>
      </c>
      <c r="E396" t="s">
        <v>66</v>
      </c>
      <c r="F396">
        <v>890</v>
      </c>
      <c r="G396">
        <v>899</v>
      </c>
      <c r="H396">
        <v>3</v>
      </c>
      <c r="I396">
        <v>80</v>
      </c>
      <c r="J396">
        <v>2580</v>
      </c>
      <c r="K396">
        <v>332</v>
      </c>
      <c r="L396">
        <v>-1</v>
      </c>
      <c r="M396">
        <v>0</v>
      </c>
      <c r="O396" s="1">
        <f t="shared" si="6"/>
        <v>7.7710843373493974</v>
      </c>
    </row>
    <row r="397" spans="1:15" x14ac:dyDescent="0.25">
      <c r="A397" t="s">
        <v>77</v>
      </c>
      <c r="B397" t="s">
        <v>78</v>
      </c>
      <c r="C397">
        <v>31</v>
      </c>
      <c r="D397">
        <v>1750</v>
      </c>
      <c r="E397" t="s">
        <v>66</v>
      </c>
      <c r="F397">
        <v>912</v>
      </c>
      <c r="G397">
        <v>921</v>
      </c>
      <c r="H397">
        <v>3</v>
      </c>
      <c r="I397">
        <v>80</v>
      </c>
      <c r="J397">
        <v>2580</v>
      </c>
      <c r="K397">
        <v>332</v>
      </c>
      <c r="L397">
        <v>-1</v>
      </c>
      <c r="M397">
        <v>0</v>
      </c>
      <c r="O397" s="1">
        <f t="shared" si="6"/>
        <v>7.7710843373493974</v>
      </c>
    </row>
    <row r="398" spans="1:15" x14ac:dyDescent="0.25">
      <c r="A398" t="s">
        <v>77</v>
      </c>
      <c r="B398" t="s">
        <v>78</v>
      </c>
      <c r="C398">
        <v>31</v>
      </c>
      <c r="D398">
        <v>1749</v>
      </c>
      <c r="E398" t="s">
        <v>66</v>
      </c>
      <c r="F398">
        <v>901</v>
      </c>
      <c r="G398">
        <v>910</v>
      </c>
      <c r="H398">
        <v>3</v>
      </c>
      <c r="I398">
        <v>80</v>
      </c>
      <c r="J398">
        <v>2580</v>
      </c>
      <c r="K398">
        <v>332</v>
      </c>
      <c r="L398">
        <v>-1</v>
      </c>
      <c r="M398">
        <v>0</v>
      </c>
      <c r="O398" s="1">
        <f t="shared" si="6"/>
        <v>7.7710843373493974</v>
      </c>
    </row>
    <row r="399" spans="1:15" x14ac:dyDescent="0.25">
      <c r="A399" t="s">
        <v>77</v>
      </c>
      <c r="B399" t="s">
        <v>78</v>
      </c>
      <c r="C399">
        <v>32</v>
      </c>
      <c r="D399">
        <v>1826</v>
      </c>
      <c r="E399" t="s">
        <v>79</v>
      </c>
      <c r="F399">
        <v>25</v>
      </c>
      <c r="G399">
        <v>49</v>
      </c>
      <c r="H399">
        <v>3</v>
      </c>
      <c r="I399">
        <v>79</v>
      </c>
      <c r="J399">
        <v>234</v>
      </c>
      <c r="K399">
        <v>26</v>
      </c>
      <c r="L399">
        <v>2</v>
      </c>
      <c r="M399">
        <v>1</v>
      </c>
      <c r="O399" s="1">
        <f t="shared" si="6"/>
        <v>9</v>
      </c>
    </row>
    <row r="400" spans="1:15" x14ac:dyDescent="0.25">
      <c r="A400" t="s">
        <v>77</v>
      </c>
      <c r="B400" t="s">
        <v>78</v>
      </c>
      <c r="C400">
        <v>32</v>
      </c>
      <c r="D400">
        <v>1827</v>
      </c>
      <c r="E400" t="s">
        <v>79</v>
      </c>
      <c r="F400">
        <v>51</v>
      </c>
      <c r="G400">
        <v>78</v>
      </c>
      <c r="H400">
        <v>3</v>
      </c>
      <c r="I400">
        <v>79</v>
      </c>
      <c r="J400">
        <v>234</v>
      </c>
      <c r="K400">
        <v>26</v>
      </c>
      <c r="L400">
        <v>-1</v>
      </c>
      <c r="M400">
        <v>0</v>
      </c>
      <c r="O400" s="1">
        <f t="shared" si="6"/>
        <v>9</v>
      </c>
    </row>
    <row r="401" spans="1:15" x14ac:dyDescent="0.25">
      <c r="A401" t="s">
        <v>77</v>
      </c>
      <c r="B401" t="s">
        <v>78</v>
      </c>
      <c r="C401">
        <v>33</v>
      </c>
      <c r="D401">
        <v>1831</v>
      </c>
      <c r="E401" t="s">
        <v>67</v>
      </c>
      <c r="F401">
        <v>76</v>
      </c>
      <c r="G401">
        <v>90</v>
      </c>
      <c r="H401">
        <v>3</v>
      </c>
      <c r="I401">
        <v>92</v>
      </c>
      <c r="J401">
        <v>1620</v>
      </c>
      <c r="K401">
        <v>303</v>
      </c>
      <c r="L401">
        <v>6</v>
      </c>
      <c r="M401">
        <v>1</v>
      </c>
      <c r="O401" s="1">
        <f t="shared" si="6"/>
        <v>5.3465346534653468</v>
      </c>
    </row>
    <row r="402" spans="1:15" x14ac:dyDescent="0.25">
      <c r="A402" t="s">
        <v>77</v>
      </c>
      <c r="B402" t="s">
        <v>78</v>
      </c>
      <c r="C402">
        <v>33</v>
      </c>
      <c r="D402">
        <v>1838</v>
      </c>
      <c r="E402" t="s">
        <v>67</v>
      </c>
      <c r="F402">
        <v>159</v>
      </c>
      <c r="G402">
        <v>175</v>
      </c>
      <c r="H402">
        <v>3</v>
      </c>
      <c r="I402">
        <v>92</v>
      </c>
      <c r="J402">
        <v>1620</v>
      </c>
      <c r="K402">
        <v>303</v>
      </c>
      <c r="L402">
        <v>-1</v>
      </c>
      <c r="M402">
        <v>0</v>
      </c>
      <c r="O402" s="1">
        <f t="shared" si="6"/>
        <v>5.3465346534653468</v>
      </c>
    </row>
    <row r="403" spans="1:15" x14ac:dyDescent="0.25">
      <c r="A403" t="s">
        <v>77</v>
      </c>
      <c r="B403" t="s">
        <v>78</v>
      </c>
      <c r="C403">
        <v>34</v>
      </c>
      <c r="D403">
        <v>1844</v>
      </c>
      <c r="E403" t="s">
        <v>67</v>
      </c>
      <c r="F403">
        <v>237</v>
      </c>
      <c r="G403">
        <v>250</v>
      </c>
      <c r="H403">
        <v>3</v>
      </c>
      <c r="I403">
        <v>90</v>
      </c>
      <c r="J403">
        <v>1620</v>
      </c>
      <c r="K403">
        <v>303</v>
      </c>
      <c r="L403">
        <v>-1</v>
      </c>
      <c r="M403">
        <v>0</v>
      </c>
      <c r="O403" s="1">
        <f t="shared" si="6"/>
        <v>5.3465346534653468</v>
      </c>
    </row>
    <row r="404" spans="1:15" x14ac:dyDescent="0.25">
      <c r="A404" t="s">
        <v>77</v>
      </c>
      <c r="B404" t="s">
        <v>78</v>
      </c>
      <c r="C404">
        <v>34</v>
      </c>
      <c r="D404">
        <v>1846</v>
      </c>
      <c r="E404" t="s">
        <v>67</v>
      </c>
      <c r="F404">
        <v>267</v>
      </c>
      <c r="G404">
        <v>280</v>
      </c>
      <c r="H404">
        <v>3</v>
      </c>
      <c r="I404">
        <v>90</v>
      </c>
      <c r="J404">
        <v>1620</v>
      </c>
      <c r="K404">
        <v>303</v>
      </c>
      <c r="L404">
        <v>-1</v>
      </c>
      <c r="M404">
        <v>0</v>
      </c>
      <c r="O404" s="1">
        <f t="shared" si="6"/>
        <v>5.3465346534653468</v>
      </c>
    </row>
    <row r="405" spans="1:15" x14ac:dyDescent="0.25">
      <c r="A405" t="s">
        <v>77</v>
      </c>
      <c r="B405" t="s">
        <v>78</v>
      </c>
      <c r="C405">
        <v>34</v>
      </c>
      <c r="D405">
        <v>1847</v>
      </c>
      <c r="E405" t="s">
        <v>67</v>
      </c>
      <c r="F405">
        <v>282</v>
      </c>
      <c r="G405">
        <v>295</v>
      </c>
      <c r="H405">
        <v>3</v>
      </c>
      <c r="I405">
        <v>90</v>
      </c>
      <c r="J405">
        <v>1620</v>
      </c>
      <c r="K405">
        <v>303</v>
      </c>
      <c r="L405">
        <v>-1</v>
      </c>
      <c r="M405">
        <v>0</v>
      </c>
      <c r="O405" s="1">
        <f t="shared" si="6"/>
        <v>5.3465346534653468</v>
      </c>
    </row>
    <row r="406" spans="1:15" x14ac:dyDescent="0.25">
      <c r="A406" t="s">
        <v>77</v>
      </c>
      <c r="B406" t="s">
        <v>78</v>
      </c>
      <c r="C406">
        <v>34</v>
      </c>
      <c r="D406">
        <v>1904</v>
      </c>
      <c r="E406" t="s">
        <v>19</v>
      </c>
      <c r="F406">
        <v>251</v>
      </c>
      <c r="G406">
        <v>264</v>
      </c>
      <c r="H406">
        <v>3</v>
      </c>
      <c r="I406">
        <v>90</v>
      </c>
      <c r="J406">
        <v>2040</v>
      </c>
      <c r="K406">
        <v>342</v>
      </c>
      <c r="L406">
        <v>-1</v>
      </c>
      <c r="M406">
        <v>0</v>
      </c>
      <c r="O406" s="1">
        <f t="shared" si="6"/>
        <v>5.9649122807017543</v>
      </c>
    </row>
    <row r="407" spans="1:15" x14ac:dyDescent="0.25">
      <c r="A407" t="s">
        <v>77</v>
      </c>
      <c r="B407" t="s">
        <v>78</v>
      </c>
      <c r="C407">
        <v>34</v>
      </c>
      <c r="D407">
        <v>1845</v>
      </c>
      <c r="E407" t="s">
        <v>67</v>
      </c>
      <c r="F407">
        <v>252</v>
      </c>
      <c r="G407">
        <v>265</v>
      </c>
      <c r="H407">
        <v>3</v>
      </c>
      <c r="I407">
        <v>90</v>
      </c>
      <c r="J407">
        <v>1620</v>
      </c>
      <c r="K407">
        <v>303</v>
      </c>
      <c r="L407">
        <v>-1</v>
      </c>
      <c r="M407">
        <v>0</v>
      </c>
      <c r="O407" s="1">
        <f t="shared" si="6"/>
        <v>5.3465346534653468</v>
      </c>
    </row>
    <row r="408" spans="1:15" x14ac:dyDescent="0.25">
      <c r="A408" t="s">
        <v>77</v>
      </c>
      <c r="B408" t="s">
        <v>78</v>
      </c>
      <c r="C408">
        <v>34</v>
      </c>
      <c r="D408">
        <v>1903</v>
      </c>
      <c r="E408" t="s">
        <v>19</v>
      </c>
      <c r="F408">
        <v>236</v>
      </c>
      <c r="G408">
        <v>249</v>
      </c>
      <c r="H408">
        <v>3</v>
      </c>
      <c r="I408">
        <v>90</v>
      </c>
      <c r="J408">
        <v>2040</v>
      </c>
      <c r="K408">
        <v>342</v>
      </c>
      <c r="L408">
        <v>-1</v>
      </c>
      <c r="M408">
        <v>0</v>
      </c>
      <c r="O408" s="1">
        <f t="shared" si="6"/>
        <v>5.9649122807017543</v>
      </c>
    </row>
    <row r="409" spans="1:15" x14ac:dyDescent="0.25">
      <c r="A409" t="s">
        <v>77</v>
      </c>
      <c r="B409" t="s">
        <v>78</v>
      </c>
      <c r="C409">
        <v>35</v>
      </c>
      <c r="D409">
        <v>1860</v>
      </c>
      <c r="E409" t="s">
        <v>68</v>
      </c>
      <c r="F409">
        <v>79</v>
      </c>
      <c r="G409">
        <v>103</v>
      </c>
      <c r="H409">
        <v>3</v>
      </c>
      <c r="I409">
        <v>95</v>
      </c>
      <c r="J409">
        <v>216</v>
      </c>
      <c r="K409">
        <v>50</v>
      </c>
      <c r="L409">
        <v>2</v>
      </c>
      <c r="M409">
        <v>1</v>
      </c>
      <c r="O409" s="1">
        <f t="shared" si="6"/>
        <v>4.32</v>
      </c>
    </row>
    <row r="410" spans="1:15" x14ac:dyDescent="0.25">
      <c r="A410" t="s">
        <v>77</v>
      </c>
      <c r="B410" t="s">
        <v>78</v>
      </c>
      <c r="C410">
        <v>35</v>
      </c>
      <c r="D410">
        <v>2003</v>
      </c>
      <c r="E410" t="s">
        <v>69</v>
      </c>
      <c r="F410">
        <v>79</v>
      </c>
      <c r="G410">
        <v>103</v>
      </c>
      <c r="H410">
        <v>3</v>
      </c>
      <c r="I410">
        <v>95</v>
      </c>
      <c r="J410">
        <v>220</v>
      </c>
      <c r="K410">
        <v>50</v>
      </c>
      <c r="L410">
        <v>2</v>
      </c>
      <c r="M410">
        <v>1</v>
      </c>
      <c r="O410" s="1">
        <f t="shared" si="6"/>
        <v>4.4000000000000004</v>
      </c>
    </row>
    <row r="411" spans="1:15" x14ac:dyDescent="0.25">
      <c r="A411" t="s">
        <v>77</v>
      </c>
      <c r="B411" t="s">
        <v>78</v>
      </c>
      <c r="C411">
        <v>36</v>
      </c>
      <c r="D411">
        <v>1862</v>
      </c>
      <c r="E411" t="s">
        <v>68</v>
      </c>
      <c r="F411">
        <v>115</v>
      </c>
      <c r="G411">
        <v>132</v>
      </c>
      <c r="H411">
        <v>3</v>
      </c>
      <c r="I411">
        <v>71</v>
      </c>
      <c r="J411">
        <v>216</v>
      </c>
      <c r="K411">
        <v>50</v>
      </c>
      <c r="L411">
        <v>-1</v>
      </c>
      <c r="M411">
        <v>0</v>
      </c>
      <c r="O411" s="1">
        <f t="shared" si="6"/>
        <v>4.32</v>
      </c>
    </row>
    <row r="412" spans="1:15" x14ac:dyDescent="0.25">
      <c r="A412" t="s">
        <v>77</v>
      </c>
      <c r="B412" t="s">
        <v>78</v>
      </c>
      <c r="C412">
        <v>36</v>
      </c>
      <c r="D412">
        <v>1980</v>
      </c>
      <c r="E412" t="s">
        <v>18</v>
      </c>
      <c r="F412">
        <v>108</v>
      </c>
      <c r="G412">
        <v>124</v>
      </c>
      <c r="H412">
        <v>3</v>
      </c>
      <c r="I412">
        <v>71</v>
      </c>
      <c r="J412">
        <v>282</v>
      </c>
      <c r="K412">
        <v>51</v>
      </c>
      <c r="L412">
        <v>-1</v>
      </c>
      <c r="M412">
        <v>0</v>
      </c>
      <c r="O412" s="1">
        <f t="shared" si="6"/>
        <v>5.5294117647058822</v>
      </c>
    </row>
    <row r="413" spans="1:15" x14ac:dyDescent="0.25">
      <c r="A413" t="s">
        <v>77</v>
      </c>
      <c r="B413" t="s">
        <v>78</v>
      </c>
      <c r="C413">
        <v>36</v>
      </c>
      <c r="D413">
        <v>2005</v>
      </c>
      <c r="E413" t="s">
        <v>69</v>
      </c>
      <c r="F413">
        <v>115</v>
      </c>
      <c r="G413">
        <v>132</v>
      </c>
      <c r="H413">
        <v>3</v>
      </c>
      <c r="I413">
        <v>71</v>
      </c>
      <c r="J413">
        <v>220</v>
      </c>
      <c r="K413">
        <v>50</v>
      </c>
      <c r="L413">
        <v>-1</v>
      </c>
      <c r="M413">
        <v>0</v>
      </c>
      <c r="O413" s="1">
        <f t="shared" si="6"/>
        <v>4.4000000000000004</v>
      </c>
    </row>
    <row r="414" spans="1:15" x14ac:dyDescent="0.25">
      <c r="A414" t="s">
        <v>77</v>
      </c>
      <c r="B414" t="s">
        <v>78</v>
      </c>
      <c r="C414">
        <v>36</v>
      </c>
      <c r="D414">
        <v>2019</v>
      </c>
      <c r="E414" t="s">
        <v>63</v>
      </c>
      <c r="F414">
        <v>154</v>
      </c>
      <c r="G414">
        <v>172</v>
      </c>
      <c r="H414">
        <v>3</v>
      </c>
      <c r="I414">
        <v>71</v>
      </c>
      <c r="J414">
        <v>332</v>
      </c>
      <c r="K414">
        <v>58</v>
      </c>
      <c r="L414">
        <v>-1</v>
      </c>
      <c r="M414">
        <v>0</v>
      </c>
      <c r="O414" s="1">
        <f t="shared" si="6"/>
        <v>5.7241379310344831</v>
      </c>
    </row>
    <row r="415" spans="1:15" x14ac:dyDescent="0.25">
      <c r="A415" t="s">
        <v>77</v>
      </c>
      <c r="B415" t="s">
        <v>78</v>
      </c>
      <c r="C415">
        <v>37</v>
      </c>
      <c r="D415">
        <v>1866</v>
      </c>
      <c r="E415" t="s">
        <v>37</v>
      </c>
      <c r="F415">
        <v>55</v>
      </c>
      <c r="G415">
        <v>69</v>
      </c>
      <c r="H415">
        <v>3</v>
      </c>
      <c r="I415">
        <v>86</v>
      </c>
      <c r="J415">
        <v>1260</v>
      </c>
      <c r="K415">
        <v>282</v>
      </c>
      <c r="L415">
        <v>-1</v>
      </c>
      <c r="M415">
        <v>0</v>
      </c>
      <c r="O415" s="1">
        <f t="shared" si="6"/>
        <v>4.4680851063829783</v>
      </c>
    </row>
    <row r="416" spans="1:15" x14ac:dyDescent="0.25">
      <c r="A416" t="s">
        <v>77</v>
      </c>
      <c r="B416" t="s">
        <v>78</v>
      </c>
      <c r="C416">
        <v>37</v>
      </c>
      <c r="D416">
        <v>1867</v>
      </c>
      <c r="E416" t="s">
        <v>37</v>
      </c>
      <c r="F416">
        <v>71</v>
      </c>
      <c r="G416">
        <v>86</v>
      </c>
      <c r="H416">
        <v>3</v>
      </c>
      <c r="I416">
        <v>86</v>
      </c>
      <c r="J416">
        <v>1260</v>
      </c>
      <c r="K416">
        <v>282</v>
      </c>
      <c r="L416">
        <v>-1</v>
      </c>
      <c r="M416">
        <v>0</v>
      </c>
      <c r="O416" s="1">
        <f t="shared" si="6"/>
        <v>4.4680851063829783</v>
      </c>
    </row>
    <row r="417" spans="1:15" x14ac:dyDescent="0.25">
      <c r="A417" t="s">
        <v>77</v>
      </c>
      <c r="B417" t="s">
        <v>78</v>
      </c>
      <c r="C417">
        <v>39</v>
      </c>
      <c r="D417">
        <v>1902</v>
      </c>
      <c r="E417" t="s">
        <v>19</v>
      </c>
      <c r="F417">
        <v>219</v>
      </c>
      <c r="G417">
        <v>234</v>
      </c>
      <c r="H417">
        <v>3</v>
      </c>
      <c r="I417">
        <v>70</v>
      </c>
      <c r="J417">
        <v>2040</v>
      </c>
      <c r="K417">
        <v>342</v>
      </c>
      <c r="L417">
        <v>-1</v>
      </c>
      <c r="M417">
        <v>0</v>
      </c>
      <c r="O417" s="1">
        <f t="shared" si="6"/>
        <v>5.9649122807017543</v>
      </c>
    </row>
    <row r="418" spans="1:15" x14ac:dyDescent="0.25">
      <c r="A418" t="s">
        <v>77</v>
      </c>
      <c r="B418" t="s">
        <v>78</v>
      </c>
      <c r="C418">
        <v>39</v>
      </c>
      <c r="D418">
        <v>1905</v>
      </c>
      <c r="E418" t="s">
        <v>19</v>
      </c>
      <c r="F418">
        <v>266</v>
      </c>
      <c r="G418">
        <v>284</v>
      </c>
      <c r="H418">
        <v>3</v>
      </c>
      <c r="I418">
        <v>70</v>
      </c>
      <c r="J418">
        <v>2040</v>
      </c>
      <c r="K418">
        <v>342</v>
      </c>
      <c r="L418">
        <v>-1</v>
      </c>
      <c r="M418">
        <v>0</v>
      </c>
      <c r="O418" s="1">
        <f t="shared" si="6"/>
        <v>5.9649122807017543</v>
      </c>
    </row>
    <row r="419" spans="1:15" x14ac:dyDescent="0.25">
      <c r="A419" t="s">
        <v>77</v>
      </c>
      <c r="B419" t="s">
        <v>78</v>
      </c>
      <c r="C419">
        <v>40</v>
      </c>
      <c r="D419">
        <v>1929</v>
      </c>
      <c r="E419" t="s">
        <v>19</v>
      </c>
      <c r="F419">
        <v>637</v>
      </c>
      <c r="G419">
        <v>651</v>
      </c>
      <c r="H419">
        <v>3</v>
      </c>
      <c r="I419">
        <v>80</v>
      </c>
      <c r="J419">
        <v>2040</v>
      </c>
      <c r="K419">
        <v>342</v>
      </c>
      <c r="L419">
        <v>-1</v>
      </c>
      <c r="M419">
        <v>0</v>
      </c>
      <c r="O419" s="1">
        <f t="shared" si="6"/>
        <v>5.9649122807017543</v>
      </c>
    </row>
    <row r="420" spans="1:15" x14ac:dyDescent="0.25">
      <c r="A420" t="s">
        <v>77</v>
      </c>
      <c r="B420" t="s">
        <v>78</v>
      </c>
      <c r="C420">
        <v>40</v>
      </c>
      <c r="D420">
        <v>1931</v>
      </c>
      <c r="E420" t="s">
        <v>19</v>
      </c>
      <c r="F420">
        <v>669</v>
      </c>
      <c r="G420">
        <v>683</v>
      </c>
      <c r="H420">
        <v>3</v>
      </c>
      <c r="I420">
        <v>80</v>
      </c>
      <c r="J420">
        <v>2040</v>
      </c>
      <c r="K420">
        <v>342</v>
      </c>
      <c r="L420">
        <v>-1</v>
      </c>
      <c r="M420">
        <v>0</v>
      </c>
      <c r="O420" s="1">
        <f t="shared" si="6"/>
        <v>5.9649122807017543</v>
      </c>
    </row>
    <row r="421" spans="1:15" x14ac:dyDescent="0.25">
      <c r="A421" t="s">
        <v>77</v>
      </c>
      <c r="B421" t="s">
        <v>78</v>
      </c>
      <c r="C421">
        <v>40</v>
      </c>
      <c r="D421">
        <v>1930</v>
      </c>
      <c r="E421" t="s">
        <v>19</v>
      </c>
      <c r="F421">
        <v>653</v>
      </c>
      <c r="G421">
        <v>667</v>
      </c>
      <c r="H421">
        <v>3</v>
      </c>
      <c r="I421">
        <v>80</v>
      </c>
      <c r="J421">
        <v>2040</v>
      </c>
      <c r="K421">
        <v>342</v>
      </c>
      <c r="L421">
        <v>-1</v>
      </c>
      <c r="M421">
        <v>0</v>
      </c>
      <c r="O421" s="1">
        <f t="shared" si="6"/>
        <v>5.9649122807017543</v>
      </c>
    </row>
    <row r="422" spans="1:15" x14ac:dyDescent="0.25">
      <c r="A422" t="s">
        <v>77</v>
      </c>
      <c r="B422" t="s">
        <v>78</v>
      </c>
      <c r="C422">
        <v>41</v>
      </c>
      <c r="D422">
        <v>2102</v>
      </c>
      <c r="E422" t="s">
        <v>70</v>
      </c>
      <c r="F422">
        <v>45</v>
      </c>
      <c r="G422">
        <v>56</v>
      </c>
      <c r="H422">
        <v>3</v>
      </c>
      <c r="I422">
        <v>75</v>
      </c>
      <c r="J422">
        <v>469</v>
      </c>
      <c r="K422">
        <v>82</v>
      </c>
      <c r="L422">
        <v>5</v>
      </c>
      <c r="M422">
        <v>1</v>
      </c>
      <c r="O422" s="1">
        <f t="shared" si="6"/>
        <v>5.7195121951219514</v>
      </c>
    </row>
    <row r="423" spans="1:15" x14ac:dyDescent="0.25">
      <c r="A423" t="s">
        <v>77</v>
      </c>
      <c r="B423" t="s">
        <v>78</v>
      </c>
      <c r="C423">
        <v>41</v>
      </c>
      <c r="D423">
        <v>1944</v>
      </c>
      <c r="E423" t="s">
        <v>71</v>
      </c>
      <c r="F423">
        <v>79</v>
      </c>
      <c r="G423">
        <v>93</v>
      </c>
      <c r="H423">
        <v>3</v>
      </c>
      <c r="I423">
        <v>75</v>
      </c>
      <c r="J423">
        <v>1260</v>
      </c>
      <c r="K423">
        <v>247</v>
      </c>
      <c r="L423">
        <v>5</v>
      </c>
      <c r="M423">
        <v>1</v>
      </c>
      <c r="O423" s="1">
        <f t="shared" si="6"/>
        <v>5.1012145748987852</v>
      </c>
    </row>
    <row r="424" spans="1:15" x14ac:dyDescent="0.25">
      <c r="A424" t="s">
        <v>77</v>
      </c>
      <c r="B424" t="s">
        <v>78</v>
      </c>
      <c r="C424">
        <v>41</v>
      </c>
      <c r="D424">
        <v>2055</v>
      </c>
      <c r="E424" t="s">
        <v>80</v>
      </c>
      <c r="F424">
        <v>10</v>
      </c>
      <c r="G424">
        <v>20</v>
      </c>
      <c r="H424">
        <v>3</v>
      </c>
      <c r="I424">
        <v>75</v>
      </c>
      <c r="J424">
        <v>363</v>
      </c>
      <c r="K424">
        <v>62</v>
      </c>
      <c r="L424">
        <v>1</v>
      </c>
      <c r="M424">
        <v>1</v>
      </c>
      <c r="O424" s="1">
        <f t="shared" si="6"/>
        <v>5.854838709677419</v>
      </c>
    </row>
    <row r="425" spans="1:15" x14ac:dyDescent="0.25">
      <c r="A425" t="s">
        <v>77</v>
      </c>
      <c r="B425" t="s">
        <v>78</v>
      </c>
      <c r="C425">
        <v>43</v>
      </c>
      <c r="D425">
        <v>1961</v>
      </c>
      <c r="E425" t="s">
        <v>71</v>
      </c>
      <c r="F425">
        <v>281</v>
      </c>
      <c r="G425">
        <v>304</v>
      </c>
      <c r="H425">
        <v>3</v>
      </c>
      <c r="I425">
        <v>76</v>
      </c>
      <c r="J425">
        <v>1260</v>
      </c>
      <c r="K425">
        <v>247</v>
      </c>
      <c r="L425">
        <v>-1</v>
      </c>
      <c r="M425">
        <v>0</v>
      </c>
      <c r="O425" s="1">
        <f t="shared" si="6"/>
        <v>5.1012145748987852</v>
      </c>
    </row>
    <row r="426" spans="1:15" x14ac:dyDescent="0.25">
      <c r="A426" t="s">
        <v>77</v>
      </c>
      <c r="B426" t="s">
        <v>78</v>
      </c>
      <c r="C426">
        <v>43</v>
      </c>
      <c r="D426">
        <v>1963</v>
      </c>
      <c r="E426" t="s">
        <v>71</v>
      </c>
      <c r="F426">
        <v>325</v>
      </c>
      <c r="G426">
        <v>344</v>
      </c>
      <c r="H426">
        <v>3</v>
      </c>
      <c r="I426">
        <v>76</v>
      </c>
      <c r="J426">
        <v>1260</v>
      </c>
      <c r="K426">
        <v>247</v>
      </c>
      <c r="L426">
        <v>-1</v>
      </c>
      <c r="M426">
        <v>0</v>
      </c>
      <c r="O426" s="1">
        <f t="shared" si="6"/>
        <v>5.1012145748987852</v>
      </c>
    </row>
    <row r="427" spans="1:15" x14ac:dyDescent="0.25">
      <c r="A427" t="s">
        <v>77</v>
      </c>
      <c r="B427" t="s">
        <v>78</v>
      </c>
      <c r="C427">
        <v>44</v>
      </c>
      <c r="D427">
        <v>1965</v>
      </c>
      <c r="E427" t="s">
        <v>71</v>
      </c>
      <c r="F427">
        <v>369</v>
      </c>
      <c r="G427">
        <v>380</v>
      </c>
      <c r="H427">
        <v>3</v>
      </c>
      <c r="I427">
        <v>90</v>
      </c>
      <c r="J427">
        <v>1260</v>
      </c>
      <c r="K427">
        <v>247</v>
      </c>
      <c r="L427">
        <v>-1</v>
      </c>
      <c r="M427">
        <v>0</v>
      </c>
      <c r="O427" s="1">
        <f t="shared" si="6"/>
        <v>5.1012145748987852</v>
      </c>
    </row>
    <row r="428" spans="1:15" x14ac:dyDescent="0.25">
      <c r="A428" t="s">
        <v>77</v>
      </c>
      <c r="B428" t="s">
        <v>78</v>
      </c>
      <c r="C428">
        <v>44</v>
      </c>
      <c r="D428">
        <v>1968</v>
      </c>
      <c r="E428" t="s">
        <v>71</v>
      </c>
      <c r="F428">
        <v>420</v>
      </c>
      <c r="G428">
        <v>431</v>
      </c>
      <c r="H428">
        <v>3</v>
      </c>
      <c r="I428">
        <v>90</v>
      </c>
      <c r="J428">
        <v>1260</v>
      </c>
      <c r="K428">
        <v>247</v>
      </c>
      <c r="L428">
        <v>-1</v>
      </c>
      <c r="M428">
        <v>0</v>
      </c>
      <c r="O428" s="1">
        <f t="shared" si="6"/>
        <v>5.1012145748987852</v>
      </c>
    </row>
    <row r="429" spans="1:15" x14ac:dyDescent="0.25">
      <c r="A429" t="s">
        <v>77</v>
      </c>
      <c r="B429" t="s">
        <v>78</v>
      </c>
      <c r="C429">
        <v>45</v>
      </c>
      <c r="D429">
        <v>1983</v>
      </c>
      <c r="E429" t="s">
        <v>72</v>
      </c>
      <c r="F429">
        <v>48</v>
      </c>
      <c r="G429">
        <v>65</v>
      </c>
      <c r="H429">
        <v>3</v>
      </c>
      <c r="I429">
        <v>88</v>
      </c>
      <c r="J429">
        <v>293</v>
      </c>
      <c r="K429">
        <v>45</v>
      </c>
      <c r="L429">
        <v>2</v>
      </c>
      <c r="M429">
        <v>1</v>
      </c>
      <c r="O429" s="1">
        <f t="shared" si="6"/>
        <v>6.5111111111111111</v>
      </c>
    </row>
    <row r="430" spans="1:15" x14ac:dyDescent="0.25">
      <c r="A430" t="s">
        <v>77</v>
      </c>
      <c r="B430" t="s">
        <v>78</v>
      </c>
      <c r="C430">
        <v>45</v>
      </c>
      <c r="D430">
        <v>1984</v>
      </c>
      <c r="E430" t="s">
        <v>72</v>
      </c>
      <c r="F430">
        <v>67</v>
      </c>
      <c r="G430">
        <v>85</v>
      </c>
      <c r="H430">
        <v>3</v>
      </c>
      <c r="I430">
        <v>88</v>
      </c>
      <c r="J430">
        <v>293</v>
      </c>
      <c r="K430">
        <v>45</v>
      </c>
      <c r="L430">
        <v>-1</v>
      </c>
      <c r="M430">
        <v>0</v>
      </c>
      <c r="O430" s="1">
        <f t="shared" si="6"/>
        <v>6.5111111111111111</v>
      </c>
    </row>
    <row r="431" spans="1:15" x14ac:dyDescent="0.25">
      <c r="A431" t="s">
        <v>77</v>
      </c>
      <c r="B431" t="s">
        <v>78</v>
      </c>
      <c r="C431">
        <v>46</v>
      </c>
      <c r="D431">
        <v>2036</v>
      </c>
      <c r="E431" t="s">
        <v>73</v>
      </c>
      <c r="F431">
        <v>285</v>
      </c>
      <c r="G431">
        <v>302</v>
      </c>
      <c r="H431">
        <v>3</v>
      </c>
      <c r="I431">
        <v>73</v>
      </c>
      <c r="J431">
        <v>660</v>
      </c>
      <c r="K431">
        <v>110</v>
      </c>
      <c r="L431">
        <v>2</v>
      </c>
      <c r="M431">
        <v>1</v>
      </c>
      <c r="O431" s="1">
        <f t="shared" si="6"/>
        <v>6</v>
      </c>
    </row>
    <row r="432" spans="1:15" x14ac:dyDescent="0.25">
      <c r="A432" t="s">
        <v>77</v>
      </c>
      <c r="B432" t="s">
        <v>78</v>
      </c>
      <c r="C432">
        <v>46</v>
      </c>
      <c r="D432">
        <v>2037</v>
      </c>
      <c r="E432" t="s">
        <v>73</v>
      </c>
      <c r="F432">
        <v>304</v>
      </c>
      <c r="G432">
        <v>320</v>
      </c>
      <c r="H432">
        <v>3</v>
      </c>
      <c r="I432">
        <v>73</v>
      </c>
      <c r="J432">
        <v>660</v>
      </c>
      <c r="K432">
        <v>110</v>
      </c>
      <c r="L432">
        <v>-1</v>
      </c>
      <c r="M432">
        <v>0</v>
      </c>
      <c r="O432" s="1">
        <f t="shared" si="6"/>
        <v>6</v>
      </c>
    </row>
    <row r="433" spans="1:15" x14ac:dyDescent="0.25">
      <c r="A433" t="s">
        <v>77</v>
      </c>
      <c r="B433" t="s">
        <v>78</v>
      </c>
      <c r="C433">
        <v>47</v>
      </c>
      <c r="D433">
        <v>2041</v>
      </c>
      <c r="E433" t="s">
        <v>74</v>
      </c>
      <c r="F433">
        <v>75</v>
      </c>
      <c r="G433">
        <v>87</v>
      </c>
      <c r="H433">
        <v>3</v>
      </c>
      <c r="I433">
        <v>81</v>
      </c>
      <c r="J433">
        <v>329</v>
      </c>
      <c r="K433">
        <v>61</v>
      </c>
      <c r="L433">
        <v>4</v>
      </c>
      <c r="M433">
        <v>1</v>
      </c>
      <c r="O433" s="1">
        <f t="shared" si="6"/>
        <v>5.3934426229508201</v>
      </c>
    </row>
    <row r="434" spans="1:15" x14ac:dyDescent="0.25">
      <c r="A434" t="s">
        <v>77</v>
      </c>
      <c r="B434" t="s">
        <v>78</v>
      </c>
      <c r="C434">
        <v>47</v>
      </c>
      <c r="D434">
        <v>2042</v>
      </c>
      <c r="E434" t="s">
        <v>74</v>
      </c>
      <c r="F434">
        <v>89</v>
      </c>
      <c r="G434">
        <v>101</v>
      </c>
      <c r="H434">
        <v>3</v>
      </c>
      <c r="I434">
        <v>81</v>
      </c>
      <c r="J434">
        <v>329</v>
      </c>
      <c r="K434">
        <v>61</v>
      </c>
      <c r="L434">
        <v>-1</v>
      </c>
      <c r="M434">
        <v>0</v>
      </c>
      <c r="O434" s="1">
        <f t="shared" si="6"/>
        <v>5.3934426229508201</v>
      </c>
    </row>
    <row r="435" spans="1:15" x14ac:dyDescent="0.25">
      <c r="A435" t="s">
        <v>77</v>
      </c>
      <c r="B435" t="s">
        <v>78</v>
      </c>
      <c r="C435">
        <v>48</v>
      </c>
      <c r="D435">
        <v>2045</v>
      </c>
      <c r="E435" t="s">
        <v>74</v>
      </c>
      <c r="F435">
        <v>132</v>
      </c>
      <c r="G435">
        <v>145</v>
      </c>
      <c r="H435">
        <v>3</v>
      </c>
      <c r="I435">
        <v>72</v>
      </c>
      <c r="J435">
        <v>329</v>
      </c>
      <c r="K435">
        <v>61</v>
      </c>
      <c r="L435">
        <v>-1</v>
      </c>
      <c r="M435">
        <v>0</v>
      </c>
      <c r="O435" s="1">
        <f t="shared" si="6"/>
        <v>5.3934426229508201</v>
      </c>
    </row>
    <row r="436" spans="1:15" x14ac:dyDescent="0.25">
      <c r="A436" t="s">
        <v>77</v>
      </c>
      <c r="B436" t="s">
        <v>78</v>
      </c>
      <c r="C436">
        <v>48</v>
      </c>
      <c r="D436">
        <v>2046</v>
      </c>
      <c r="E436" t="s">
        <v>74</v>
      </c>
      <c r="F436">
        <v>147</v>
      </c>
      <c r="G436">
        <v>159</v>
      </c>
      <c r="H436">
        <v>3</v>
      </c>
      <c r="I436">
        <v>72</v>
      </c>
      <c r="J436">
        <v>329</v>
      </c>
      <c r="K436">
        <v>61</v>
      </c>
      <c r="L436">
        <v>-1</v>
      </c>
      <c r="M436">
        <v>0</v>
      </c>
      <c r="O436" s="1">
        <f t="shared" si="6"/>
        <v>5.3934426229508201</v>
      </c>
    </row>
    <row r="437" spans="1:15" x14ac:dyDescent="0.25">
      <c r="A437" t="s">
        <v>77</v>
      </c>
      <c r="B437" t="s">
        <v>78</v>
      </c>
      <c r="C437">
        <v>49</v>
      </c>
      <c r="D437">
        <v>2105</v>
      </c>
      <c r="E437" t="s">
        <v>70</v>
      </c>
      <c r="F437">
        <v>84</v>
      </c>
      <c r="G437">
        <v>96</v>
      </c>
      <c r="H437">
        <v>3</v>
      </c>
      <c r="I437">
        <v>72</v>
      </c>
      <c r="J437">
        <v>469</v>
      </c>
      <c r="K437">
        <v>82</v>
      </c>
      <c r="L437">
        <v>-1</v>
      </c>
      <c r="M437">
        <v>0</v>
      </c>
      <c r="O437" s="1">
        <f t="shared" si="6"/>
        <v>5.7195121951219514</v>
      </c>
    </row>
    <row r="438" spans="1:15" x14ac:dyDescent="0.25">
      <c r="A438" t="s">
        <v>77</v>
      </c>
      <c r="B438" t="s">
        <v>78</v>
      </c>
      <c r="C438">
        <v>49</v>
      </c>
      <c r="D438">
        <v>2112</v>
      </c>
      <c r="E438" t="s">
        <v>70</v>
      </c>
      <c r="F438">
        <v>158</v>
      </c>
      <c r="G438">
        <v>170</v>
      </c>
      <c r="H438">
        <v>3</v>
      </c>
      <c r="I438">
        <v>72</v>
      </c>
      <c r="J438">
        <v>469</v>
      </c>
      <c r="K438">
        <v>82</v>
      </c>
      <c r="L438">
        <v>-1</v>
      </c>
      <c r="M438">
        <v>0</v>
      </c>
      <c r="O438" s="1">
        <f t="shared" si="6"/>
        <v>5.7195121951219514</v>
      </c>
    </row>
    <row r="439" spans="1:15" x14ac:dyDescent="0.25">
      <c r="A439" t="s">
        <v>77</v>
      </c>
      <c r="B439" t="s">
        <v>78</v>
      </c>
      <c r="C439">
        <v>50</v>
      </c>
      <c r="D439">
        <v>2113</v>
      </c>
      <c r="E439" t="s">
        <v>70</v>
      </c>
      <c r="F439">
        <v>173</v>
      </c>
      <c r="G439">
        <v>187</v>
      </c>
      <c r="H439">
        <v>3</v>
      </c>
      <c r="I439">
        <v>70</v>
      </c>
      <c r="J439">
        <v>469</v>
      </c>
      <c r="K439">
        <v>82</v>
      </c>
      <c r="L439">
        <v>-1</v>
      </c>
      <c r="M439">
        <v>0</v>
      </c>
      <c r="O439" s="1">
        <f t="shared" si="6"/>
        <v>5.7195121951219514</v>
      </c>
    </row>
    <row r="440" spans="1:15" x14ac:dyDescent="0.25">
      <c r="A440" t="s">
        <v>77</v>
      </c>
      <c r="B440" t="s">
        <v>78</v>
      </c>
      <c r="C440">
        <v>50</v>
      </c>
      <c r="D440">
        <v>2114</v>
      </c>
      <c r="E440" t="s">
        <v>70</v>
      </c>
      <c r="F440">
        <v>189</v>
      </c>
      <c r="G440">
        <v>203</v>
      </c>
      <c r="H440">
        <v>3</v>
      </c>
      <c r="I440">
        <v>70</v>
      </c>
      <c r="J440">
        <v>469</v>
      </c>
      <c r="K440">
        <v>82</v>
      </c>
      <c r="L440">
        <v>-1</v>
      </c>
      <c r="M440">
        <v>0</v>
      </c>
      <c r="O440" s="1">
        <f t="shared" si="6"/>
        <v>5.7195121951219514</v>
      </c>
    </row>
    <row r="441" spans="1:15" x14ac:dyDescent="0.25">
      <c r="A441" t="s">
        <v>81</v>
      </c>
      <c r="B441" t="s">
        <v>82</v>
      </c>
      <c r="C441">
        <v>1</v>
      </c>
      <c r="D441">
        <v>153</v>
      </c>
      <c r="E441" t="s">
        <v>15</v>
      </c>
      <c r="F441">
        <v>103</v>
      </c>
      <c r="G441">
        <v>117</v>
      </c>
      <c r="H441">
        <v>1</v>
      </c>
      <c r="I441">
        <v>100</v>
      </c>
      <c r="J441">
        <v>216</v>
      </c>
      <c r="K441">
        <v>47</v>
      </c>
      <c r="L441">
        <v>1</v>
      </c>
      <c r="M441">
        <v>1</v>
      </c>
      <c r="O441" s="1">
        <f t="shared" si="6"/>
        <v>4.5957446808510642</v>
      </c>
    </row>
    <row r="442" spans="1:15" x14ac:dyDescent="0.25">
      <c r="A442" t="s">
        <v>81</v>
      </c>
      <c r="B442" t="s">
        <v>82</v>
      </c>
      <c r="C442">
        <v>1</v>
      </c>
      <c r="D442">
        <v>1058</v>
      </c>
      <c r="E442" t="s">
        <v>16</v>
      </c>
      <c r="F442">
        <v>74</v>
      </c>
      <c r="G442">
        <v>88</v>
      </c>
      <c r="H442">
        <v>1</v>
      </c>
      <c r="I442">
        <v>100</v>
      </c>
      <c r="J442">
        <v>173</v>
      </c>
      <c r="K442">
        <v>36</v>
      </c>
      <c r="L442">
        <v>1</v>
      </c>
      <c r="M442">
        <v>1</v>
      </c>
      <c r="O442" s="1">
        <f t="shared" si="6"/>
        <v>4.8055555555555554</v>
      </c>
    </row>
    <row r="443" spans="1:15" x14ac:dyDescent="0.25">
      <c r="A443" t="s">
        <v>81</v>
      </c>
      <c r="B443" t="s">
        <v>82</v>
      </c>
      <c r="C443">
        <v>2</v>
      </c>
      <c r="D443">
        <v>846</v>
      </c>
      <c r="E443" t="s">
        <v>83</v>
      </c>
      <c r="F443">
        <v>112</v>
      </c>
      <c r="G443">
        <v>124</v>
      </c>
      <c r="H443">
        <v>1</v>
      </c>
      <c r="I443">
        <v>100</v>
      </c>
      <c r="J443">
        <v>250</v>
      </c>
      <c r="K443">
        <v>56</v>
      </c>
      <c r="L443">
        <v>1</v>
      </c>
      <c r="M443">
        <v>1</v>
      </c>
      <c r="O443" s="1">
        <f t="shared" si="6"/>
        <v>4.4642857142857144</v>
      </c>
    </row>
    <row r="444" spans="1:15" x14ac:dyDescent="0.25">
      <c r="A444" t="s">
        <v>81</v>
      </c>
      <c r="B444" t="s">
        <v>82</v>
      </c>
      <c r="C444">
        <v>2</v>
      </c>
      <c r="D444">
        <v>1336</v>
      </c>
      <c r="E444" t="s">
        <v>45</v>
      </c>
      <c r="F444">
        <v>110</v>
      </c>
      <c r="G444">
        <v>122</v>
      </c>
      <c r="H444">
        <v>1</v>
      </c>
      <c r="I444">
        <v>100</v>
      </c>
      <c r="J444">
        <v>252</v>
      </c>
      <c r="K444">
        <v>56</v>
      </c>
      <c r="L444">
        <v>1</v>
      </c>
      <c r="M444">
        <v>1</v>
      </c>
      <c r="O444" s="1">
        <f t="shared" si="6"/>
        <v>4.5</v>
      </c>
    </row>
    <row r="445" spans="1:15" x14ac:dyDescent="0.25">
      <c r="A445" t="s">
        <v>81</v>
      </c>
      <c r="B445" t="s">
        <v>82</v>
      </c>
      <c r="C445">
        <v>3</v>
      </c>
      <c r="D445">
        <v>1575</v>
      </c>
      <c r="E445" t="s">
        <v>17</v>
      </c>
      <c r="F445">
        <v>84</v>
      </c>
      <c r="G445">
        <v>108</v>
      </c>
      <c r="H445">
        <v>1</v>
      </c>
      <c r="I445">
        <v>100</v>
      </c>
      <c r="J445">
        <v>166</v>
      </c>
      <c r="K445">
        <v>32</v>
      </c>
      <c r="L445">
        <v>2</v>
      </c>
      <c r="M445">
        <v>1</v>
      </c>
      <c r="O445" s="1">
        <f t="shared" si="6"/>
        <v>5.1875</v>
      </c>
    </row>
    <row r="446" spans="1:15" x14ac:dyDescent="0.25">
      <c r="A446" t="s">
        <v>81</v>
      </c>
      <c r="B446" t="s">
        <v>82</v>
      </c>
      <c r="C446">
        <v>3</v>
      </c>
      <c r="D446">
        <v>2006</v>
      </c>
      <c r="E446" t="s">
        <v>18</v>
      </c>
      <c r="F446">
        <v>139</v>
      </c>
      <c r="G446">
        <v>163</v>
      </c>
      <c r="H446">
        <v>1</v>
      </c>
      <c r="I446">
        <v>100</v>
      </c>
      <c r="J446">
        <v>282</v>
      </c>
      <c r="K446">
        <v>51</v>
      </c>
      <c r="L446">
        <v>3</v>
      </c>
      <c r="M446">
        <v>1</v>
      </c>
      <c r="O446" s="1">
        <f t="shared" si="6"/>
        <v>5.5294117647058822</v>
      </c>
    </row>
    <row r="447" spans="1:15" x14ac:dyDescent="0.25">
      <c r="A447" t="s">
        <v>81</v>
      </c>
      <c r="B447" t="s">
        <v>82</v>
      </c>
      <c r="C447">
        <v>4</v>
      </c>
      <c r="D447">
        <v>1917</v>
      </c>
      <c r="E447" t="s">
        <v>19</v>
      </c>
      <c r="F447">
        <v>111</v>
      </c>
      <c r="G447">
        <v>131</v>
      </c>
      <c r="H447">
        <v>1</v>
      </c>
      <c r="I447">
        <v>100</v>
      </c>
      <c r="J447">
        <v>2040</v>
      </c>
      <c r="K447">
        <v>342</v>
      </c>
      <c r="L447">
        <v>11</v>
      </c>
      <c r="M447">
        <v>1</v>
      </c>
      <c r="O447" s="1">
        <f t="shared" si="6"/>
        <v>5.9649122807017543</v>
      </c>
    </row>
    <row r="448" spans="1:15" x14ac:dyDescent="0.25">
      <c r="A448" t="s">
        <v>81</v>
      </c>
      <c r="B448" t="s">
        <v>82</v>
      </c>
      <c r="C448">
        <v>4</v>
      </c>
      <c r="D448">
        <v>1949</v>
      </c>
      <c r="E448" t="s">
        <v>19</v>
      </c>
      <c r="F448">
        <v>568</v>
      </c>
      <c r="G448">
        <v>588</v>
      </c>
      <c r="H448">
        <v>1</v>
      </c>
      <c r="I448">
        <v>100</v>
      </c>
      <c r="J448">
        <v>2040</v>
      </c>
      <c r="K448">
        <v>342</v>
      </c>
      <c r="L448">
        <v>-1</v>
      </c>
      <c r="M448">
        <v>0</v>
      </c>
      <c r="O448" s="1">
        <f t="shared" si="6"/>
        <v>5.9649122807017543</v>
      </c>
    </row>
    <row r="449" spans="1:15" x14ac:dyDescent="0.25">
      <c r="A449" t="s">
        <v>81</v>
      </c>
      <c r="B449" t="s">
        <v>82</v>
      </c>
      <c r="C449">
        <v>4</v>
      </c>
      <c r="D449">
        <v>1947</v>
      </c>
      <c r="E449" t="s">
        <v>19</v>
      </c>
      <c r="F449">
        <v>526</v>
      </c>
      <c r="G449">
        <v>546</v>
      </c>
      <c r="H449">
        <v>1</v>
      </c>
      <c r="I449">
        <v>100</v>
      </c>
      <c r="J449">
        <v>2040</v>
      </c>
      <c r="K449">
        <v>342</v>
      </c>
      <c r="L449">
        <v>-1</v>
      </c>
      <c r="M449">
        <v>0</v>
      </c>
      <c r="O449" s="1">
        <f t="shared" si="6"/>
        <v>5.9649122807017543</v>
      </c>
    </row>
    <row r="450" spans="1:15" x14ac:dyDescent="0.25">
      <c r="A450" t="s">
        <v>81</v>
      </c>
      <c r="B450" t="s">
        <v>82</v>
      </c>
      <c r="C450">
        <v>3</v>
      </c>
      <c r="D450">
        <v>1115</v>
      </c>
      <c r="E450" t="s">
        <v>20</v>
      </c>
      <c r="F450">
        <v>305</v>
      </c>
      <c r="G450">
        <v>328</v>
      </c>
      <c r="H450">
        <v>2</v>
      </c>
      <c r="I450">
        <v>100</v>
      </c>
      <c r="J450">
        <v>1320</v>
      </c>
      <c r="K450">
        <v>234</v>
      </c>
      <c r="L450">
        <v>2</v>
      </c>
      <c r="M450">
        <v>1</v>
      </c>
      <c r="O450" s="1">
        <f t="shared" si="6"/>
        <v>5.6410256410256414</v>
      </c>
    </row>
    <row r="451" spans="1:15" x14ac:dyDescent="0.25">
      <c r="A451" t="s">
        <v>81</v>
      </c>
      <c r="B451" t="s">
        <v>82</v>
      </c>
      <c r="C451">
        <v>3</v>
      </c>
      <c r="D451">
        <v>1396</v>
      </c>
      <c r="E451" t="s">
        <v>21</v>
      </c>
      <c r="F451">
        <v>288</v>
      </c>
      <c r="G451">
        <v>311</v>
      </c>
      <c r="H451">
        <v>2</v>
      </c>
      <c r="I451">
        <v>100</v>
      </c>
      <c r="J451">
        <v>1920</v>
      </c>
      <c r="K451">
        <v>385</v>
      </c>
      <c r="L451">
        <v>2</v>
      </c>
      <c r="M451">
        <v>1</v>
      </c>
      <c r="O451" s="1">
        <f t="shared" ref="O451:O514" si="7">J451/K451</f>
        <v>4.9870129870129869</v>
      </c>
    </row>
    <row r="452" spans="1:15" x14ac:dyDescent="0.25">
      <c r="A452" t="s">
        <v>81</v>
      </c>
      <c r="B452" t="s">
        <v>82</v>
      </c>
      <c r="C452">
        <v>4</v>
      </c>
      <c r="D452">
        <v>1451</v>
      </c>
      <c r="E452" t="s">
        <v>22</v>
      </c>
      <c r="F452">
        <v>49</v>
      </c>
      <c r="G452">
        <v>61</v>
      </c>
      <c r="H452">
        <v>2</v>
      </c>
      <c r="I452">
        <v>100</v>
      </c>
      <c r="J452">
        <v>51</v>
      </c>
      <c r="K452">
        <v>12</v>
      </c>
      <c r="L452">
        <v>1</v>
      </c>
      <c r="M452">
        <v>1</v>
      </c>
      <c r="O452" s="1">
        <f t="shared" si="7"/>
        <v>4.25</v>
      </c>
    </row>
    <row r="453" spans="1:15" x14ac:dyDescent="0.25">
      <c r="A453" t="s">
        <v>81</v>
      </c>
      <c r="B453" t="s">
        <v>82</v>
      </c>
      <c r="C453">
        <v>4</v>
      </c>
      <c r="D453">
        <v>2019</v>
      </c>
      <c r="E453" t="s">
        <v>27</v>
      </c>
      <c r="F453">
        <v>49</v>
      </c>
      <c r="G453">
        <v>61</v>
      </c>
      <c r="H453">
        <v>2</v>
      </c>
      <c r="I453">
        <v>100</v>
      </c>
      <c r="J453">
        <v>51</v>
      </c>
      <c r="K453">
        <v>12</v>
      </c>
      <c r="L453">
        <v>1</v>
      </c>
      <c r="M453">
        <v>1</v>
      </c>
      <c r="O453" s="1">
        <f t="shared" si="7"/>
        <v>4.25</v>
      </c>
    </row>
    <row r="454" spans="1:15" x14ac:dyDescent="0.25">
      <c r="A454" t="s">
        <v>81</v>
      </c>
      <c r="B454" t="s">
        <v>82</v>
      </c>
      <c r="C454">
        <v>4</v>
      </c>
      <c r="D454">
        <v>1507</v>
      </c>
      <c r="E454" t="s">
        <v>23</v>
      </c>
      <c r="F454">
        <v>49</v>
      </c>
      <c r="G454">
        <v>61</v>
      </c>
      <c r="H454">
        <v>2</v>
      </c>
      <c r="I454">
        <v>100</v>
      </c>
      <c r="J454">
        <v>51</v>
      </c>
      <c r="K454">
        <v>12</v>
      </c>
      <c r="L454">
        <v>1</v>
      </c>
      <c r="M454">
        <v>1</v>
      </c>
      <c r="O454" s="1">
        <f t="shared" si="7"/>
        <v>4.25</v>
      </c>
    </row>
    <row r="455" spans="1:15" x14ac:dyDescent="0.25">
      <c r="A455" t="s">
        <v>81</v>
      </c>
      <c r="B455" t="s">
        <v>82</v>
      </c>
      <c r="C455">
        <v>4</v>
      </c>
      <c r="D455">
        <v>2090</v>
      </c>
      <c r="E455" t="s">
        <v>24</v>
      </c>
      <c r="F455">
        <v>49</v>
      </c>
      <c r="G455">
        <v>61</v>
      </c>
      <c r="H455">
        <v>2</v>
      </c>
      <c r="I455">
        <v>100</v>
      </c>
      <c r="J455">
        <v>51</v>
      </c>
      <c r="K455">
        <v>12</v>
      </c>
      <c r="L455">
        <v>1</v>
      </c>
      <c r="M455">
        <v>1</v>
      </c>
      <c r="O455" s="1">
        <f t="shared" si="7"/>
        <v>4.25</v>
      </c>
    </row>
    <row r="456" spans="1:15" x14ac:dyDescent="0.25">
      <c r="A456" t="s">
        <v>81</v>
      </c>
      <c r="B456" t="s">
        <v>82</v>
      </c>
      <c r="C456">
        <v>4</v>
      </c>
      <c r="D456">
        <v>1716</v>
      </c>
      <c r="E456" t="s">
        <v>25</v>
      </c>
      <c r="F456">
        <v>49</v>
      </c>
      <c r="G456">
        <v>61</v>
      </c>
      <c r="H456">
        <v>2</v>
      </c>
      <c r="I456">
        <v>100</v>
      </c>
      <c r="J456">
        <v>51</v>
      </c>
      <c r="K456">
        <v>12</v>
      </c>
      <c r="L456">
        <v>1</v>
      </c>
      <c r="M456">
        <v>1</v>
      </c>
      <c r="O456" s="1">
        <f t="shared" si="7"/>
        <v>4.25</v>
      </c>
    </row>
    <row r="457" spans="1:15" x14ac:dyDescent="0.25">
      <c r="A457" t="s">
        <v>81</v>
      </c>
      <c r="B457" t="s">
        <v>82</v>
      </c>
      <c r="C457">
        <v>4</v>
      </c>
      <c r="D457">
        <v>1713</v>
      </c>
      <c r="E457" t="s">
        <v>26</v>
      </c>
      <c r="F457">
        <v>49</v>
      </c>
      <c r="G457">
        <v>61</v>
      </c>
      <c r="H457">
        <v>2</v>
      </c>
      <c r="I457">
        <v>100</v>
      </c>
      <c r="J457">
        <v>51</v>
      </c>
      <c r="K457">
        <v>12</v>
      </c>
      <c r="L457">
        <v>1</v>
      </c>
      <c r="M457">
        <v>1</v>
      </c>
      <c r="O457" s="1">
        <f t="shared" si="7"/>
        <v>4.25</v>
      </c>
    </row>
    <row r="458" spans="1:15" x14ac:dyDescent="0.25">
      <c r="A458" t="s">
        <v>81</v>
      </c>
      <c r="B458" t="s">
        <v>82</v>
      </c>
      <c r="C458">
        <v>5</v>
      </c>
      <c r="D458">
        <v>1454</v>
      </c>
      <c r="E458" t="s">
        <v>28</v>
      </c>
      <c r="F458">
        <v>48</v>
      </c>
      <c r="G458">
        <v>59</v>
      </c>
      <c r="H458">
        <v>2</v>
      </c>
      <c r="I458">
        <v>100</v>
      </c>
      <c r="J458">
        <v>49</v>
      </c>
      <c r="K458">
        <v>12</v>
      </c>
      <c r="L458">
        <v>1</v>
      </c>
      <c r="M458">
        <v>1</v>
      </c>
      <c r="O458" s="1">
        <f t="shared" si="7"/>
        <v>4.083333333333333</v>
      </c>
    </row>
    <row r="459" spans="1:15" x14ac:dyDescent="0.25">
      <c r="A459" t="s">
        <v>81</v>
      </c>
      <c r="B459" t="s">
        <v>82</v>
      </c>
      <c r="C459">
        <v>5</v>
      </c>
      <c r="D459">
        <v>2098</v>
      </c>
      <c r="E459" t="s">
        <v>29</v>
      </c>
      <c r="F459">
        <v>48</v>
      </c>
      <c r="G459">
        <v>59</v>
      </c>
      <c r="H459">
        <v>2</v>
      </c>
      <c r="I459">
        <v>100</v>
      </c>
      <c r="J459">
        <v>54</v>
      </c>
      <c r="K459">
        <v>13</v>
      </c>
      <c r="L459">
        <v>1</v>
      </c>
      <c r="M459">
        <v>1</v>
      </c>
      <c r="O459" s="1">
        <f t="shared" si="7"/>
        <v>4.1538461538461542</v>
      </c>
    </row>
    <row r="460" spans="1:15" x14ac:dyDescent="0.25">
      <c r="A460" t="s">
        <v>81</v>
      </c>
      <c r="B460" t="s">
        <v>82</v>
      </c>
      <c r="C460">
        <v>5</v>
      </c>
      <c r="D460">
        <v>2022</v>
      </c>
      <c r="E460" t="s">
        <v>30</v>
      </c>
      <c r="F460">
        <v>48</v>
      </c>
      <c r="G460">
        <v>59</v>
      </c>
      <c r="H460">
        <v>2</v>
      </c>
      <c r="I460">
        <v>100</v>
      </c>
      <c r="J460">
        <v>49</v>
      </c>
      <c r="K460">
        <v>12</v>
      </c>
      <c r="L460">
        <v>1</v>
      </c>
      <c r="M460">
        <v>1</v>
      </c>
      <c r="O460" s="1">
        <f t="shared" si="7"/>
        <v>4.083333333333333</v>
      </c>
    </row>
    <row r="461" spans="1:15" x14ac:dyDescent="0.25">
      <c r="A461" t="s">
        <v>81</v>
      </c>
      <c r="B461" t="s">
        <v>82</v>
      </c>
      <c r="C461">
        <v>6</v>
      </c>
      <c r="D461">
        <v>1477</v>
      </c>
      <c r="E461" t="s">
        <v>31</v>
      </c>
      <c r="F461">
        <v>49</v>
      </c>
      <c r="G461">
        <v>62</v>
      </c>
      <c r="H461">
        <v>2</v>
      </c>
      <c r="I461">
        <v>100</v>
      </c>
      <c r="J461">
        <v>63</v>
      </c>
      <c r="K461">
        <v>12</v>
      </c>
      <c r="L461">
        <v>2</v>
      </c>
      <c r="M461">
        <v>1</v>
      </c>
      <c r="O461" s="1">
        <f t="shared" si="7"/>
        <v>5.25</v>
      </c>
    </row>
    <row r="462" spans="1:15" x14ac:dyDescent="0.25">
      <c r="A462" t="s">
        <v>81</v>
      </c>
      <c r="B462" t="s">
        <v>82</v>
      </c>
      <c r="C462">
        <v>6</v>
      </c>
      <c r="D462">
        <v>2047</v>
      </c>
      <c r="E462" t="s">
        <v>32</v>
      </c>
      <c r="F462">
        <v>49</v>
      </c>
      <c r="G462">
        <v>62</v>
      </c>
      <c r="H462">
        <v>2</v>
      </c>
      <c r="I462">
        <v>100</v>
      </c>
      <c r="J462">
        <v>45</v>
      </c>
      <c r="K462">
        <v>11</v>
      </c>
      <c r="L462">
        <v>1</v>
      </c>
      <c r="M462">
        <v>1</v>
      </c>
      <c r="O462" s="1">
        <f t="shared" si="7"/>
        <v>4.0909090909090908</v>
      </c>
    </row>
    <row r="463" spans="1:15" x14ac:dyDescent="0.25">
      <c r="A463" t="s">
        <v>81</v>
      </c>
      <c r="B463" t="s">
        <v>82</v>
      </c>
      <c r="C463">
        <v>8</v>
      </c>
      <c r="D463">
        <v>1588</v>
      </c>
      <c r="E463" t="s">
        <v>33</v>
      </c>
      <c r="F463">
        <v>206</v>
      </c>
      <c r="G463">
        <v>225</v>
      </c>
      <c r="H463">
        <v>2</v>
      </c>
      <c r="I463">
        <v>100</v>
      </c>
      <c r="J463">
        <v>4800</v>
      </c>
      <c r="K463">
        <v>790</v>
      </c>
      <c r="L463">
        <v>12</v>
      </c>
      <c r="M463">
        <v>1</v>
      </c>
      <c r="O463" s="1">
        <f t="shared" si="7"/>
        <v>6.075949367088608</v>
      </c>
    </row>
    <row r="464" spans="1:15" x14ac:dyDescent="0.25">
      <c r="A464" t="s">
        <v>81</v>
      </c>
      <c r="B464" t="s">
        <v>82</v>
      </c>
      <c r="C464">
        <v>8</v>
      </c>
      <c r="D464">
        <v>1589</v>
      </c>
      <c r="E464" t="s">
        <v>33</v>
      </c>
      <c r="F464">
        <v>227</v>
      </c>
      <c r="G464">
        <v>246</v>
      </c>
      <c r="H464">
        <v>2</v>
      </c>
      <c r="I464">
        <v>100</v>
      </c>
      <c r="J464">
        <v>4800</v>
      </c>
      <c r="K464">
        <v>790</v>
      </c>
      <c r="L464">
        <v>-1</v>
      </c>
      <c r="M464">
        <v>0</v>
      </c>
      <c r="O464" s="1">
        <f t="shared" si="7"/>
        <v>6.075949367088608</v>
      </c>
    </row>
    <row r="465" spans="1:15" x14ac:dyDescent="0.25">
      <c r="A465" t="s">
        <v>81</v>
      </c>
      <c r="B465" t="s">
        <v>82</v>
      </c>
      <c r="C465">
        <v>9</v>
      </c>
      <c r="D465">
        <v>1731</v>
      </c>
      <c r="E465" t="s">
        <v>34</v>
      </c>
      <c r="F465">
        <v>282</v>
      </c>
      <c r="G465">
        <v>296</v>
      </c>
      <c r="H465">
        <v>2</v>
      </c>
      <c r="I465">
        <v>100</v>
      </c>
      <c r="J465">
        <v>1140</v>
      </c>
      <c r="K465">
        <v>183</v>
      </c>
      <c r="L465">
        <v>2</v>
      </c>
      <c r="M465">
        <v>1</v>
      </c>
      <c r="O465" s="1">
        <f t="shared" si="7"/>
        <v>6.2295081967213113</v>
      </c>
    </row>
    <row r="466" spans="1:15" x14ac:dyDescent="0.25">
      <c r="A466" t="s">
        <v>81</v>
      </c>
      <c r="B466" t="s">
        <v>82</v>
      </c>
      <c r="C466">
        <v>9</v>
      </c>
      <c r="D466">
        <v>1733</v>
      </c>
      <c r="E466" t="s">
        <v>34</v>
      </c>
      <c r="F466">
        <v>316</v>
      </c>
      <c r="G466">
        <v>330</v>
      </c>
      <c r="H466">
        <v>2</v>
      </c>
      <c r="I466">
        <v>100</v>
      </c>
      <c r="J466">
        <v>1140</v>
      </c>
      <c r="K466">
        <v>183</v>
      </c>
      <c r="L466">
        <v>-1</v>
      </c>
      <c r="M466">
        <v>0</v>
      </c>
      <c r="O466" s="1">
        <f t="shared" si="7"/>
        <v>6.2295081967213113</v>
      </c>
    </row>
    <row r="467" spans="1:15" x14ac:dyDescent="0.25">
      <c r="A467" t="s">
        <v>81</v>
      </c>
      <c r="B467" t="s">
        <v>82</v>
      </c>
      <c r="C467">
        <v>10</v>
      </c>
      <c r="D467">
        <v>1848</v>
      </c>
      <c r="E467" t="s">
        <v>35</v>
      </c>
      <c r="F467">
        <v>49</v>
      </c>
      <c r="G467">
        <v>61</v>
      </c>
      <c r="H467">
        <v>2</v>
      </c>
      <c r="I467">
        <v>100</v>
      </c>
      <c r="J467">
        <v>45</v>
      </c>
      <c r="K467">
        <v>11</v>
      </c>
      <c r="L467">
        <v>1</v>
      </c>
      <c r="M467">
        <v>1</v>
      </c>
      <c r="O467" s="1">
        <f t="shared" si="7"/>
        <v>4.0909090909090908</v>
      </c>
    </row>
    <row r="468" spans="1:15" x14ac:dyDescent="0.25">
      <c r="A468" t="s">
        <v>81</v>
      </c>
      <c r="B468" t="s">
        <v>82</v>
      </c>
      <c r="C468">
        <v>10</v>
      </c>
      <c r="D468">
        <v>2074</v>
      </c>
      <c r="E468" t="s">
        <v>36</v>
      </c>
      <c r="F468">
        <v>49</v>
      </c>
      <c r="G468">
        <v>61</v>
      </c>
      <c r="H468">
        <v>2</v>
      </c>
      <c r="I468">
        <v>100</v>
      </c>
      <c r="J468">
        <v>45</v>
      </c>
      <c r="K468">
        <v>11</v>
      </c>
      <c r="L468">
        <v>1</v>
      </c>
      <c r="M468">
        <v>1</v>
      </c>
      <c r="O468" s="1">
        <f t="shared" si="7"/>
        <v>4.0909090909090908</v>
      </c>
    </row>
    <row r="469" spans="1:15" x14ac:dyDescent="0.25">
      <c r="A469" t="s">
        <v>81</v>
      </c>
      <c r="B469" t="s">
        <v>82</v>
      </c>
      <c r="C469">
        <v>11</v>
      </c>
      <c r="D469">
        <v>1899</v>
      </c>
      <c r="E469" t="s">
        <v>37</v>
      </c>
      <c r="F469">
        <v>261</v>
      </c>
      <c r="G469">
        <v>275</v>
      </c>
      <c r="H469">
        <v>2</v>
      </c>
      <c r="I469">
        <v>100</v>
      </c>
      <c r="J469">
        <v>1260</v>
      </c>
      <c r="K469">
        <v>282</v>
      </c>
      <c r="L469">
        <v>6</v>
      </c>
      <c r="M469">
        <v>1</v>
      </c>
      <c r="O469" s="1">
        <f t="shared" si="7"/>
        <v>4.4680851063829783</v>
      </c>
    </row>
    <row r="470" spans="1:15" x14ac:dyDescent="0.25">
      <c r="A470" t="s">
        <v>81</v>
      </c>
      <c r="B470" t="s">
        <v>82</v>
      </c>
      <c r="C470">
        <v>11</v>
      </c>
      <c r="D470">
        <v>1901</v>
      </c>
      <c r="E470" t="s">
        <v>37</v>
      </c>
      <c r="F470">
        <v>291</v>
      </c>
      <c r="G470">
        <v>305</v>
      </c>
      <c r="H470">
        <v>2</v>
      </c>
      <c r="I470">
        <v>100</v>
      </c>
      <c r="J470">
        <v>1260</v>
      </c>
      <c r="K470">
        <v>282</v>
      </c>
      <c r="L470">
        <v>-1</v>
      </c>
      <c r="M470">
        <v>0</v>
      </c>
      <c r="O470" s="1">
        <f t="shared" si="7"/>
        <v>4.4680851063829783</v>
      </c>
    </row>
    <row r="471" spans="1:15" x14ac:dyDescent="0.25">
      <c r="A471" t="s">
        <v>81</v>
      </c>
      <c r="B471" t="s">
        <v>82</v>
      </c>
      <c r="C471">
        <v>13</v>
      </c>
      <c r="D471">
        <v>1961</v>
      </c>
      <c r="E471" t="s">
        <v>38</v>
      </c>
      <c r="F471">
        <v>45</v>
      </c>
      <c r="G471">
        <v>57</v>
      </c>
      <c r="H471">
        <v>2</v>
      </c>
      <c r="I471">
        <v>100</v>
      </c>
      <c r="J471">
        <v>203</v>
      </c>
      <c r="K471">
        <v>38</v>
      </c>
      <c r="L471">
        <v>2</v>
      </c>
      <c r="M471">
        <v>1</v>
      </c>
      <c r="O471" s="1">
        <f t="shared" si="7"/>
        <v>5.3421052631578947</v>
      </c>
    </row>
    <row r="472" spans="1:15" x14ac:dyDescent="0.25">
      <c r="A472" t="s">
        <v>81</v>
      </c>
      <c r="B472" t="s">
        <v>82</v>
      </c>
      <c r="C472">
        <v>13</v>
      </c>
      <c r="D472">
        <v>2142</v>
      </c>
      <c r="E472" t="s">
        <v>39</v>
      </c>
      <c r="F472">
        <v>45</v>
      </c>
      <c r="G472">
        <v>57</v>
      </c>
      <c r="H472">
        <v>2</v>
      </c>
      <c r="I472">
        <v>100</v>
      </c>
      <c r="J472">
        <v>378</v>
      </c>
      <c r="K472">
        <v>68</v>
      </c>
      <c r="L472">
        <v>3</v>
      </c>
      <c r="M472">
        <v>1</v>
      </c>
      <c r="O472" s="1">
        <f t="shared" si="7"/>
        <v>5.5588235294117645</v>
      </c>
    </row>
    <row r="473" spans="1:15" x14ac:dyDescent="0.25">
      <c r="A473" t="s">
        <v>81</v>
      </c>
      <c r="B473" t="s">
        <v>82</v>
      </c>
      <c r="C473">
        <v>14</v>
      </c>
      <c r="D473">
        <v>1963</v>
      </c>
      <c r="E473" t="s">
        <v>38</v>
      </c>
      <c r="F473">
        <v>66</v>
      </c>
      <c r="G473">
        <v>88</v>
      </c>
      <c r="H473">
        <v>2</v>
      </c>
      <c r="I473">
        <v>100</v>
      </c>
      <c r="J473">
        <v>203</v>
      </c>
      <c r="K473">
        <v>38</v>
      </c>
      <c r="L473">
        <v>-1</v>
      </c>
      <c r="M473">
        <v>0</v>
      </c>
      <c r="O473" s="1">
        <f t="shared" si="7"/>
        <v>5.3421052631578947</v>
      </c>
    </row>
    <row r="474" spans="1:15" x14ac:dyDescent="0.25">
      <c r="A474" t="s">
        <v>81</v>
      </c>
      <c r="B474" t="s">
        <v>82</v>
      </c>
      <c r="C474">
        <v>14</v>
      </c>
      <c r="D474">
        <v>2144</v>
      </c>
      <c r="E474" t="s">
        <v>39</v>
      </c>
      <c r="F474">
        <v>66</v>
      </c>
      <c r="G474">
        <v>88</v>
      </c>
      <c r="H474">
        <v>2</v>
      </c>
      <c r="I474">
        <v>100</v>
      </c>
      <c r="J474">
        <v>378</v>
      </c>
      <c r="K474">
        <v>68</v>
      </c>
      <c r="L474">
        <v>-1</v>
      </c>
      <c r="M474">
        <v>0</v>
      </c>
      <c r="O474" s="1">
        <f t="shared" si="7"/>
        <v>5.5588235294117645</v>
      </c>
    </row>
    <row r="475" spans="1:15" x14ac:dyDescent="0.25">
      <c r="A475" t="s">
        <v>81</v>
      </c>
      <c r="B475" t="s">
        <v>82</v>
      </c>
      <c r="C475">
        <v>15</v>
      </c>
      <c r="D475">
        <v>2174</v>
      </c>
      <c r="E475" t="s">
        <v>40</v>
      </c>
      <c r="F475">
        <v>602</v>
      </c>
      <c r="G475">
        <v>608</v>
      </c>
      <c r="H475">
        <v>2</v>
      </c>
      <c r="I475">
        <v>100</v>
      </c>
      <c r="J475">
        <v>2400</v>
      </c>
      <c r="K475">
        <v>393</v>
      </c>
      <c r="L475">
        <v>2</v>
      </c>
      <c r="M475">
        <v>1</v>
      </c>
      <c r="O475" s="1">
        <f t="shared" si="7"/>
        <v>6.106870229007634</v>
      </c>
    </row>
    <row r="476" spans="1:15" x14ac:dyDescent="0.25">
      <c r="A476" t="s">
        <v>81</v>
      </c>
      <c r="B476" t="s">
        <v>82</v>
      </c>
      <c r="C476">
        <v>15</v>
      </c>
      <c r="D476">
        <v>2176</v>
      </c>
      <c r="E476" t="s">
        <v>40</v>
      </c>
      <c r="F476">
        <v>610</v>
      </c>
      <c r="G476">
        <v>616</v>
      </c>
      <c r="H476">
        <v>2</v>
      </c>
      <c r="I476">
        <v>100</v>
      </c>
      <c r="J476">
        <v>2400</v>
      </c>
      <c r="K476">
        <v>393</v>
      </c>
      <c r="L476">
        <v>-1</v>
      </c>
      <c r="M476">
        <v>0</v>
      </c>
      <c r="O476" s="1">
        <f t="shared" si="7"/>
        <v>6.106870229007634</v>
      </c>
    </row>
    <row r="477" spans="1:15" x14ac:dyDescent="0.25">
      <c r="A477" t="s">
        <v>81</v>
      </c>
      <c r="B477" t="s">
        <v>82</v>
      </c>
      <c r="C477">
        <v>1</v>
      </c>
      <c r="D477">
        <v>48</v>
      </c>
      <c r="E477" t="s">
        <v>41</v>
      </c>
      <c r="F477">
        <v>142</v>
      </c>
      <c r="G477">
        <v>157</v>
      </c>
      <c r="H477">
        <v>3</v>
      </c>
      <c r="I477">
        <v>72</v>
      </c>
      <c r="J477">
        <v>392</v>
      </c>
      <c r="K477">
        <v>80</v>
      </c>
      <c r="L477">
        <v>1</v>
      </c>
      <c r="M477">
        <v>1</v>
      </c>
      <c r="O477" s="1">
        <f t="shared" si="7"/>
        <v>4.9000000000000004</v>
      </c>
    </row>
    <row r="478" spans="1:15" x14ac:dyDescent="0.25">
      <c r="A478" t="s">
        <v>81</v>
      </c>
      <c r="B478" t="s">
        <v>82</v>
      </c>
      <c r="C478">
        <v>1</v>
      </c>
      <c r="D478">
        <v>1353</v>
      </c>
      <c r="E478" t="s">
        <v>42</v>
      </c>
      <c r="F478">
        <v>113</v>
      </c>
      <c r="G478">
        <v>128</v>
      </c>
      <c r="H478">
        <v>3</v>
      </c>
      <c r="I478">
        <v>72</v>
      </c>
      <c r="J478">
        <v>600</v>
      </c>
      <c r="K478">
        <v>89</v>
      </c>
      <c r="L478">
        <v>1</v>
      </c>
      <c r="M478">
        <v>1</v>
      </c>
      <c r="O478" s="1">
        <f t="shared" si="7"/>
        <v>6.7415730337078648</v>
      </c>
    </row>
    <row r="479" spans="1:15" x14ac:dyDescent="0.25">
      <c r="A479" t="s">
        <v>81</v>
      </c>
      <c r="B479" t="s">
        <v>82</v>
      </c>
      <c r="C479">
        <v>2</v>
      </c>
      <c r="D479">
        <v>82</v>
      </c>
      <c r="E479" t="s">
        <v>43</v>
      </c>
      <c r="F479">
        <v>606</v>
      </c>
      <c r="G479">
        <v>619</v>
      </c>
      <c r="H479">
        <v>3</v>
      </c>
      <c r="I479">
        <v>80</v>
      </c>
      <c r="J479">
        <v>1200</v>
      </c>
      <c r="K479">
        <v>281</v>
      </c>
      <c r="L479">
        <v>2</v>
      </c>
      <c r="M479">
        <v>1</v>
      </c>
      <c r="O479" s="1">
        <f t="shared" si="7"/>
        <v>4.2704626334519569</v>
      </c>
    </row>
    <row r="480" spans="1:15" x14ac:dyDescent="0.25">
      <c r="A480" t="s">
        <v>81</v>
      </c>
      <c r="B480" t="s">
        <v>82</v>
      </c>
      <c r="C480">
        <v>2</v>
      </c>
      <c r="D480">
        <v>84</v>
      </c>
      <c r="E480" t="s">
        <v>43</v>
      </c>
      <c r="F480">
        <v>644</v>
      </c>
      <c r="G480">
        <v>657</v>
      </c>
      <c r="H480">
        <v>3</v>
      </c>
      <c r="I480">
        <v>80</v>
      </c>
      <c r="J480">
        <v>1200</v>
      </c>
      <c r="K480">
        <v>281</v>
      </c>
      <c r="L480">
        <v>-1</v>
      </c>
      <c r="M480">
        <v>0</v>
      </c>
      <c r="O480" s="1">
        <f t="shared" si="7"/>
        <v>4.2704626334519569</v>
      </c>
    </row>
    <row r="481" spans="1:15" x14ac:dyDescent="0.25">
      <c r="A481" t="s">
        <v>81</v>
      </c>
      <c r="B481" t="s">
        <v>82</v>
      </c>
      <c r="C481">
        <v>3</v>
      </c>
      <c r="D481">
        <v>719</v>
      </c>
      <c r="E481" t="s">
        <v>44</v>
      </c>
      <c r="F481">
        <v>164</v>
      </c>
      <c r="G481">
        <v>182</v>
      </c>
      <c r="H481">
        <v>3</v>
      </c>
      <c r="I481">
        <v>72</v>
      </c>
      <c r="J481">
        <v>288</v>
      </c>
      <c r="K481">
        <v>65</v>
      </c>
      <c r="L481">
        <v>1</v>
      </c>
      <c r="M481">
        <v>1</v>
      </c>
      <c r="O481" s="1">
        <f t="shared" si="7"/>
        <v>4.430769230769231</v>
      </c>
    </row>
    <row r="482" spans="1:15" x14ac:dyDescent="0.25">
      <c r="A482" t="s">
        <v>81</v>
      </c>
      <c r="B482" t="s">
        <v>82</v>
      </c>
      <c r="C482">
        <v>3</v>
      </c>
      <c r="D482">
        <v>878</v>
      </c>
      <c r="E482" t="s">
        <v>46</v>
      </c>
      <c r="F482">
        <v>49</v>
      </c>
      <c r="G482">
        <v>69</v>
      </c>
      <c r="H482">
        <v>3</v>
      </c>
      <c r="I482">
        <v>72</v>
      </c>
      <c r="J482">
        <v>312</v>
      </c>
      <c r="K482">
        <v>64</v>
      </c>
      <c r="L482">
        <v>1</v>
      </c>
      <c r="M482">
        <v>1</v>
      </c>
      <c r="O482" s="1">
        <f t="shared" si="7"/>
        <v>4.875</v>
      </c>
    </row>
    <row r="483" spans="1:15" x14ac:dyDescent="0.25">
      <c r="A483" t="s">
        <v>81</v>
      </c>
      <c r="B483" t="s">
        <v>82</v>
      </c>
      <c r="C483">
        <v>4</v>
      </c>
      <c r="D483">
        <v>297</v>
      </c>
      <c r="E483" t="s">
        <v>47</v>
      </c>
      <c r="F483">
        <v>63</v>
      </c>
      <c r="G483">
        <v>76</v>
      </c>
      <c r="H483">
        <v>3</v>
      </c>
      <c r="I483">
        <v>70</v>
      </c>
      <c r="J483">
        <v>355</v>
      </c>
      <c r="K483">
        <v>82</v>
      </c>
      <c r="L483">
        <v>1</v>
      </c>
      <c r="M483">
        <v>1</v>
      </c>
      <c r="O483" s="1">
        <f t="shared" si="7"/>
        <v>4.3292682926829267</v>
      </c>
    </row>
    <row r="484" spans="1:15" x14ac:dyDescent="0.25">
      <c r="A484" t="s">
        <v>81</v>
      </c>
      <c r="B484" t="s">
        <v>82</v>
      </c>
      <c r="C484">
        <v>4</v>
      </c>
      <c r="D484">
        <v>699</v>
      </c>
      <c r="E484" t="s">
        <v>48</v>
      </c>
      <c r="F484">
        <v>53</v>
      </c>
      <c r="G484">
        <v>66</v>
      </c>
      <c r="H484">
        <v>3</v>
      </c>
      <c r="I484">
        <v>70</v>
      </c>
      <c r="J484">
        <v>455</v>
      </c>
      <c r="K484">
        <v>91</v>
      </c>
      <c r="L484">
        <v>1</v>
      </c>
      <c r="M484">
        <v>1</v>
      </c>
      <c r="O484" s="1">
        <f t="shared" si="7"/>
        <v>5</v>
      </c>
    </row>
    <row r="485" spans="1:15" x14ac:dyDescent="0.25">
      <c r="A485" t="s">
        <v>81</v>
      </c>
      <c r="B485" t="s">
        <v>82</v>
      </c>
      <c r="C485">
        <v>5</v>
      </c>
      <c r="D485">
        <v>332</v>
      </c>
      <c r="E485" t="s">
        <v>49</v>
      </c>
      <c r="F485">
        <v>98</v>
      </c>
      <c r="G485">
        <v>121</v>
      </c>
      <c r="H485">
        <v>3</v>
      </c>
      <c r="I485">
        <v>70</v>
      </c>
      <c r="J485">
        <v>480</v>
      </c>
      <c r="K485">
        <v>98</v>
      </c>
      <c r="L485">
        <v>2</v>
      </c>
      <c r="M485">
        <v>1</v>
      </c>
      <c r="O485" s="1">
        <f t="shared" si="7"/>
        <v>4.8979591836734695</v>
      </c>
    </row>
    <row r="486" spans="1:15" x14ac:dyDescent="0.25">
      <c r="A486" t="s">
        <v>81</v>
      </c>
      <c r="B486" t="s">
        <v>82</v>
      </c>
      <c r="C486">
        <v>5</v>
      </c>
      <c r="D486">
        <v>333</v>
      </c>
      <c r="E486" t="s">
        <v>49</v>
      </c>
      <c r="F486">
        <v>123</v>
      </c>
      <c r="G486">
        <v>148</v>
      </c>
      <c r="H486">
        <v>3</v>
      </c>
      <c r="I486">
        <v>70</v>
      </c>
      <c r="J486">
        <v>480</v>
      </c>
      <c r="K486">
        <v>98</v>
      </c>
      <c r="L486">
        <v>-1</v>
      </c>
      <c r="M486">
        <v>0</v>
      </c>
      <c r="O486" s="1">
        <f t="shared" si="7"/>
        <v>4.8979591836734695</v>
      </c>
    </row>
    <row r="487" spans="1:15" x14ac:dyDescent="0.25">
      <c r="A487" t="s">
        <v>81</v>
      </c>
      <c r="B487" t="s">
        <v>82</v>
      </c>
      <c r="C487">
        <v>6</v>
      </c>
      <c r="D487">
        <v>363</v>
      </c>
      <c r="E487" t="s">
        <v>84</v>
      </c>
      <c r="F487">
        <v>41</v>
      </c>
      <c r="G487">
        <v>53</v>
      </c>
      <c r="H487">
        <v>3</v>
      </c>
      <c r="I487">
        <v>70</v>
      </c>
      <c r="J487">
        <v>200</v>
      </c>
      <c r="K487">
        <v>48</v>
      </c>
      <c r="L487">
        <v>1</v>
      </c>
      <c r="M487">
        <v>1</v>
      </c>
      <c r="O487" s="1">
        <f t="shared" si="7"/>
        <v>4.166666666666667</v>
      </c>
    </row>
    <row r="488" spans="1:15" x14ac:dyDescent="0.25">
      <c r="A488" t="s">
        <v>81</v>
      </c>
      <c r="B488" t="s">
        <v>82</v>
      </c>
      <c r="C488">
        <v>6</v>
      </c>
      <c r="D488">
        <v>491</v>
      </c>
      <c r="E488" t="s">
        <v>85</v>
      </c>
      <c r="F488">
        <v>39</v>
      </c>
      <c r="G488">
        <v>52</v>
      </c>
      <c r="H488">
        <v>3</v>
      </c>
      <c r="I488">
        <v>70</v>
      </c>
      <c r="J488">
        <v>167</v>
      </c>
      <c r="K488">
        <v>43</v>
      </c>
      <c r="L488">
        <v>1</v>
      </c>
      <c r="M488">
        <v>1</v>
      </c>
      <c r="O488" s="1">
        <f t="shared" si="7"/>
        <v>3.8837209302325579</v>
      </c>
    </row>
    <row r="489" spans="1:15" x14ac:dyDescent="0.25">
      <c r="A489" t="s">
        <v>81</v>
      </c>
      <c r="B489" t="s">
        <v>82</v>
      </c>
      <c r="C489">
        <v>6</v>
      </c>
      <c r="D489">
        <v>1018</v>
      </c>
      <c r="E489" t="s">
        <v>86</v>
      </c>
      <c r="F489">
        <v>64</v>
      </c>
      <c r="G489">
        <v>78</v>
      </c>
      <c r="H489">
        <v>3</v>
      </c>
      <c r="I489">
        <v>70</v>
      </c>
      <c r="J489">
        <v>354</v>
      </c>
      <c r="K489">
        <v>81</v>
      </c>
      <c r="L489">
        <v>1</v>
      </c>
      <c r="M489">
        <v>1</v>
      </c>
      <c r="O489" s="1">
        <f t="shared" si="7"/>
        <v>4.3703703703703702</v>
      </c>
    </row>
    <row r="490" spans="1:15" x14ac:dyDescent="0.25">
      <c r="A490" t="s">
        <v>81</v>
      </c>
      <c r="B490" t="s">
        <v>82</v>
      </c>
      <c r="C490">
        <v>7</v>
      </c>
      <c r="D490">
        <v>674</v>
      </c>
      <c r="E490" t="s">
        <v>51</v>
      </c>
      <c r="F490">
        <v>92</v>
      </c>
      <c r="G490">
        <v>108</v>
      </c>
      <c r="H490">
        <v>3</v>
      </c>
      <c r="I490">
        <v>85</v>
      </c>
      <c r="J490">
        <v>259</v>
      </c>
      <c r="K490">
        <v>56</v>
      </c>
      <c r="L490">
        <v>1</v>
      </c>
      <c r="M490">
        <v>1</v>
      </c>
      <c r="O490" s="1">
        <f t="shared" si="7"/>
        <v>4.625</v>
      </c>
    </row>
    <row r="491" spans="1:15" x14ac:dyDescent="0.25">
      <c r="A491" t="s">
        <v>81</v>
      </c>
      <c r="B491" t="s">
        <v>82</v>
      </c>
      <c r="C491">
        <v>7</v>
      </c>
      <c r="D491">
        <v>1167</v>
      </c>
      <c r="E491" t="s">
        <v>52</v>
      </c>
      <c r="F491">
        <v>137</v>
      </c>
      <c r="G491">
        <v>155</v>
      </c>
      <c r="H491">
        <v>3</v>
      </c>
      <c r="I491">
        <v>85</v>
      </c>
      <c r="J491">
        <v>480</v>
      </c>
      <c r="K491">
        <v>94</v>
      </c>
      <c r="L491">
        <v>1</v>
      </c>
      <c r="M491">
        <v>1</v>
      </c>
      <c r="O491" s="1">
        <f t="shared" si="7"/>
        <v>5.1063829787234045</v>
      </c>
    </row>
    <row r="492" spans="1:15" x14ac:dyDescent="0.25">
      <c r="A492" t="s">
        <v>81</v>
      </c>
      <c r="B492" t="s">
        <v>82</v>
      </c>
      <c r="C492">
        <v>8</v>
      </c>
      <c r="D492">
        <v>989</v>
      </c>
      <c r="E492" t="s">
        <v>53</v>
      </c>
      <c r="F492">
        <v>170</v>
      </c>
      <c r="G492">
        <v>180</v>
      </c>
      <c r="H492">
        <v>3</v>
      </c>
      <c r="I492">
        <v>70</v>
      </c>
      <c r="J492">
        <v>900</v>
      </c>
      <c r="K492">
        <v>223</v>
      </c>
      <c r="L492">
        <v>2</v>
      </c>
      <c r="M492">
        <v>1</v>
      </c>
      <c r="O492" s="1">
        <f t="shared" si="7"/>
        <v>4.0358744394618835</v>
      </c>
    </row>
    <row r="493" spans="1:15" x14ac:dyDescent="0.25">
      <c r="A493" t="s">
        <v>81</v>
      </c>
      <c r="B493" t="s">
        <v>82</v>
      </c>
      <c r="C493">
        <v>8</v>
      </c>
      <c r="D493">
        <v>1000</v>
      </c>
      <c r="E493" t="s">
        <v>53</v>
      </c>
      <c r="F493">
        <v>339</v>
      </c>
      <c r="G493">
        <v>349</v>
      </c>
      <c r="H493">
        <v>3</v>
      </c>
      <c r="I493">
        <v>70</v>
      </c>
      <c r="J493">
        <v>900</v>
      </c>
      <c r="K493">
        <v>223</v>
      </c>
      <c r="L493">
        <v>-1</v>
      </c>
      <c r="M493">
        <v>0</v>
      </c>
      <c r="O493" s="1">
        <f t="shared" si="7"/>
        <v>4.0358744394618835</v>
      </c>
    </row>
    <row r="494" spans="1:15" x14ac:dyDescent="0.25">
      <c r="A494" t="s">
        <v>81</v>
      </c>
      <c r="B494" t="s">
        <v>82</v>
      </c>
      <c r="C494">
        <v>9</v>
      </c>
      <c r="D494">
        <v>1114</v>
      </c>
      <c r="E494" t="s">
        <v>20</v>
      </c>
      <c r="F494">
        <v>272</v>
      </c>
      <c r="G494">
        <v>303</v>
      </c>
      <c r="H494">
        <v>3</v>
      </c>
      <c r="I494">
        <v>96</v>
      </c>
      <c r="J494">
        <v>1320</v>
      </c>
      <c r="K494">
        <v>234</v>
      </c>
      <c r="L494">
        <v>-1</v>
      </c>
      <c r="M494">
        <v>0</v>
      </c>
      <c r="O494" s="1">
        <f t="shared" si="7"/>
        <v>5.6410256410256414</v>
      </c>
    </row>
    <row r="495" spans="1:15" x14ac:dyDescent="0.25">
      <c r="A495" t="s">
        <v>81</v>
      </c>
      <c r="B495" t="s">
        <v>82</v>
      </c>
      <c r="C495">
        <v>9</v>
      </c>
      <c r="D495">
        <v>1395</v>
      </c>
      <c r="E495" t="s">
        <v>21</v>
      </c>
      <c r="F495">
        <v>257</v>
      </c>
      <c r="G495">
        <v>286</v>
      </c>
      <c r="H495">
        <v>3</v>
      </c>
      <c r="I495">
        <v>96</v>
      </c>
      <c r="J495">
        <v>1920</v>
      </c>
      <c r="K495">
        <v>385</v>
      </c>
      <c r="L495">
        <v>-1</v>
      </c>
      <c r="M495">
        <v>0</v>
      </c>
      <c r="O495" s="1">
        <f t="shared" si="7"/>
        <v>4.9870129870129869</v>
      </c>
    </row>
    <row r="496" spans="1:15" x14ac:dyDescent="0.25">
      <c r="A496" t="s">
        <v>81</v>
      </c>
      <c r="B496" t="s">
        <v>82</v>
      </c>
      <c r="C496">
        <v>11</v>
      </c>
      <c r="D496">
        <v>1429</v>
      </c>
      <c r="E496" t="s">
        <v>54</v>
      </c>
      <c r="F496">
        <v>316</v>
      </c>
      <c r="G496">
        <v>342</v>
      </c>
      <c r="H496">
        <v>3</v>
      </c>
      <c r="I496">
        <v>70</v>
      </c>
      <c r="J496">
        <v>3780</v>
      </c>
      <c r="K496">
        <v>469</v>
      </c>
      <c r="L496">
        <v>2</v>
      </c>
      <c r="M496">
        <v>1</v>
      </c>
      <c r="O496" s="1">
        <f t="shared" si="7"/>
        <v>8.0597014925373127</v>
      </c>
    </row>
    <row r="497" spans="1:15" x14ac:dyDescent="0.25">
      <c r="A497" t="s">
        <v>81</v>
      </c>
      <c r="B497" t="s">
        <v>82</v>
      </c>
      <c r="C497">
        <v>11</v>
      </c>
      <c r="D497">
        <v>1432</v>
      </c>
      <c r="E497" t="s">
        <v>54</v>
      </c>
      <c r="F497">
        <v>370</v>
      </c>
      <c r="G497">
        <v>401</v>
      </c>
      <c r="H497">
        <v>3</v>
      </c>
      <c r="I497">
        <v>70</v>
      </c>
      <c r="J497">
        <v>3780</v>
      </c>
      <c r="K497">
        <v>469</v>
      </c>
      <c r="L497">
        <v>-1</v>
      </c>
      <c r="M497">
        <v>0</v>
      </c>
      <c r="O497" s="1">
        <f t="shared" si="7"/>
        <v>8.0597014925373127</v>
      </c>
    </row>
    <row r="498" spans="1:15" x14ac:dyDescent="0.25">
      <c r="A498" t="s">
        <v>81</v>
      </c>
      <c r="B498" t="s">
        <v>82</v>
      </c>
      <c r="C498">
        <v>13</v>
      </c>
      <c r="D498">
        <v>1456</v>
      </c>
      <c r="E498" t="s">
        <v>55</v>
      </c>
      <c r="F498">
        <v>44</v>
      </c>
      <c r="G498">
        <v>65</v>
      </c>
      <c r="H498">
        <v>3</v>
      </c>
      <c r="I498">
        <v>76</v>
      </c>
      <c r="J498">
        <v>540</v>
      </c>
      <c r="K498">
        <v>81</v>
      </c>
      <c r="L498">
        <v>4</v>
      </c>
      <c r="M498">
        <v>1</v>
      </c>
      <c r="O498" s="1">
        <f t="shared" si="7"/>
        <v>6.666666666666667</v>
      </c>
    </row>
    <row r="499" spans="1:15" x14ac:dyDescent="0.25">
      <c r="A499" t="s">
        <v>81</v>
      </c>
      <c r="B499" t="s">
        <v>82</v>
      </c>
      <c r="C499">
        <v>13</v>
      </c>
      <c r="D499">
        <v>1462</v>
      </c>
      <c r="E499" t="s">
        <v>55</v>
      </c>
      <c r="F499">
        <v>127</v>
      </c>
      <c r="G499">
        <v>148</v>
      </c>
      <c r="H499">
        <v>3</v>
      </c>
      <c r="I499">
        <v>76</v>
      </c>
      <c r="J499">
        <v>540</v>
      </c>
      <c r="K499">
        <v>81</v>
      </c>
      <c r="L499">
        <v>-1</v>
      </c>
      <c r="M499">
        <v>0</v>
      </c>
      <c r="O499" s="1">
        <f t="shared" si="7"/>
        <v>6.666666666666667</v>
      </c>
    </row>
    <row r="500" spans="1:15" x14ac:dyDescent="0.25">
      <c r="A500" t="s">
        <v>81</v>
      </c>
      <c r="B500" t="s">
        <v>82</v>
      </c>
      <c r="C500">
        <v>13</v>
      </c>
      <c r="D500">
        <v>1459</v>
      </c>
      <c r="E500" t="s">
        <v>55</v>
      </c>
      <c r="F500">
        <v>85</v>
      </c>
      <c r="G500">
        <v>107</v>
      </c>
      <c r="H500">
        <v>3</v>
      </c>
      <c r="I500">
        <v>76</v>
      </c>
      <c r="J500">
        <v>540</v>
      </c>
      <c r="K500">
        <v>81</v>
      </c>
      <c r="L500">
        <v>-1</v>
      </c>
      <c r="M500">
        <v>0</v>
      </c>
      <c r="O500" s="1">
        <f t="shared" si="7"/>
        <v>6.666666666666667</v>
      </c>
    </row>
    <row r="501" spans="1:15" x14ac:dyDescent="0.25">
      <c r="A501" t="s">
        <v>81</v>
      </c>
      <c r="B501" t="s">
        <v>82</v>
      </c>
      <c r="C501">
        <v>13</v>
      </c>
      <c r="D501">
        <v>1463</v>
      </c>
      <c r="E501" t="s">
        <v>55</v>
      </c>
      <c r="F501">
        <v>150</v>
      </c>
      <c r="G501">
        <v>170</v>
      </c>
      <c r="H501">
        <v>3</v>
      </c>
      <c r="I501">
        <v>76</v>
      </c>
      <c r="J501">
        <v>540</v>
      </c>
      <c r="K501">
        <v>81</v>
      </c>
      <c r="L501">
        <v>-1</v>
      </c>
      <c r="M501">
        <v>0</v>
      </c>
      <c r="O501" s="1">
        <f t="shared" si="7"/>
        <v>6.666666666666667</v>
      </c>
    </row>
    <row r="502" spans="1:15" x14ac:dyDescent="0.25">
      <c r="A502" t="s">
        <v>81</v>
      </c>
      <c r="B502" t="s">
        <v>82</v>
      </c>
      <c r="C502">
        <v>14</v>
      </c>
      <c r="D502">
        <v>1472</v>
      </c>
      <c r="E502" t="s">
        <v>56</v>
      </c>
      <c r="F502">
        <v>41</v>
      </c>
      <c r="G502">
        <v>60</v>
      </c>
      <c r="H502">
        <v>3</v>
      </c>
      <c r="I502">
        <v>71</v>
      </c>
      <c r="J502">
        <v>188</v>
      </c>
      <c r="K502">
        <v>55</v>
      </c>
      <c r="L502">
        <v>3</v>
      </c>
      <c r="M502">
        <v>1</v>
      </c>
      <c r="O502" s="1">
        <f t="shared" si="7"/>
        <v>3.418181818181818</v>
      </c>
    </row>
    <row r="503" spans="1:15" x14ac:dyDescent="0.25">
      <c r="A503" t="s">
        <v>81</v>
      </c>
      <c r="B503" t="s">
        <v>82</v>
      </c>
      <c r="C503">
        <v>14</v>
      </c>
      <c r="D503">
        <v>1474</v>
      </c>
      <c r="E503" t="s">
        <v>56</v>
      </c>
      <c r="F503">
        <v>74</v>
      </c>
      <c r="G503">
        <v>80</v>
      </c>
      <c r="H503">
        <v>3</v>
      </c>
      <c r="I503">
        <v>71</v>
      </c>
      <c r="J503">
        <v>188</v>
      </c>
      <c r="K503">
        <v>55</v>
      </c>
      <c r="L503">
        <v>-1</v>
      </c>
      <c r="M503">
        <v>0</v>
      </c>
      <c r="O503" s="1">
        <f t="shared" si="7"/>
        <v>3.418181818181818</v>
      </c>
    </row>
    <row r="504" spans="1:15" x14ac:dyDescent="0.25">
      <c r="A504" t="s">
        <v>81</v>
      </c>
      <c r="B504" t="s">
        <v>82</v>
      </c>
      <c r="C504">
        <v>14</v>
      </c>
      <c r="D504">
        <v>1904</v>
      </c>
      <c r="E504" t="s">
        <v>37</v>
      </c>
      <c r="F504">
        <v>335</v>
      </c>
      <c r="G504">
        <v>341</v>
      </c>
      <c r="H504">
        <v>3</v>
      </c>
      <c r="I504">
        <v>71</v>
      </c>
      <c r="J504">
        <v>1260</v>
      </c>
      <c r="K504">
        <v>282</v>
      </c>
      <c r="L504">
        <v>-1</v>
      </c>
      <c r="M504">
        <v>0</v>
      </c>
      <c r="O504" s="1">
        <f t="shared" si="7"/>
        <v>4.4680851063829783</v>
      </c>
    </row>
    <row r="505" spans="1:15" x14ac:dyDescent="0.25">
      <c r="A505" t="s">
        <v>81</v>
      </c>
      <c r="B505" t="s">
        <v>82</v>
      </c>
      <c r="C505">
        <v>14</v>
      </c>
      <c r="D505">
        <v>1897</v>
      </c>
      <c r="E505" t="s">
        <v>37</v>
      </c>
      <c r="F505">
        <v>231</v>
      </c>
      <c r="G505">
        <v>245</v>
      </c>
      <c r="H505">
        <v>3</v>
      </c>
      <c r="I505">
        <v>71</v>
      </c>
      <c r="J505">
        <v>1260</v>
      </c>
      <c r="K505">
        <v>282</v>
      </c>
      <c r="L505">
        <v>-1</v>
      </c>
      <c r="M505">
        <v>0</v>
      </c>
      <c r="O505" s="1">
        <f t="shared" si="7"/>
        <v>4.4680851063829783</v>
      </c>
    </row>
    <row r="506" spans="1:15" x14ac:dyDescent="0.25">
      <c r="A506" t="s">
        <v>81</v>
      </c>
      <c r="B506" t="s">
        <v>82</v>
      </c>
      <c r="C506">
        <v>14</v>
      </c>
      <c r="D506">
        <v>1483</v>
      </c>
      <c r="E506" t="s">
        <v>61</v>
      </c>
      <c r="F506">
        <v>41</v>
      </c>
      <c r="G506">
        <v>63</v>
      </c>
      <c r="H506">
        <v>3</v>
      </c>
      <c r="I506">
        <v>71</v>
      </c>
      <c r="J506">
        <v>248</v>
      </c>
      <c r="K506">
        <v>50</v>
      </c>
      <c r="L506">
        <v>1</v>
      </c>
      <c r="M506">
        <v>1</v>
      </c>
      <c r="O506" s="1">
        <f t="shared" si="7"/>
        <v>4.96</v>
      </c>
    </row>
    <row r="507" spans="1:15" x14ac:dyDescent="0.25">
      <c r="A507" t="s">
        <v>81</v>
      </c>
      <c r="B507" t="s">
        <v>82</v>
      </c>
      <c r="C507">
        <v>14</v>
      </c>
      <c r="D507">
        <v>1699</v>
      </c>
      <c r="E507" t="s">
        <v>59</v>
      </c>
      <c r="F507">
        <v>41</v>
      </c>
      <c r="G507">
        <v>63</v>
      </c>
      <c r="H507">
        <v>3</v>
      </c>
      <c r="I507">
        <v>71</v>
      </c>
      <c r="J507">
        <v>88</v>
      </c>
      <c r="K507">
        <v>21</v>
      </c>
      <c r="L507">
        <v>1</v>
      </c>
      <c r="M507">
        <v>1</v>
      </c>
      <c r="O507" s="1">
        <f t="shared" si="7"/>
        <v>4.1904761904761907</v>
      </c>
    </row>
    <row r="508" spans="1:15" x14ac:dyDescent="0.25">
      <c r="A508" t="s">
        <v>81</v>
      </c>
      <c r="B508" t="s">
        <v>82</v>
      </c>
      <c r="C508">
        <v>14</v>
      </c>
      <c r="D508">
        <v>2075</v>
      </c>
      <c r="E508" t="s">
        <v>58</v>
      </c>
      <c r="F508">
        <v>41</v>
      </c>
      <c r="G508">
        <v>63</v>
      </c>
      <c r="H508">
        <v>3</v>
      </c>
      <c r="I508">
        <v>71</v>
      </c>
      <c r="J508">
        <v>93</v>
      </c>
      <c r="K508">
        <v>22</v>
      </c>
      <c r="L508">
        <v>1</v>
      </c>
      <c r="M508">
        <v>1</v>
      </c>
      <c r="O508" s="1">
        <f t="shared" si="7"/>
        <v>4.2272727272727275</v>
      </c>
    </row>
    <row r="509" spans="1:15" x14ac:dyDescent="0.25">
      <c r="A509" t="s">
        <v>81</v>
      </c>
      <c r="B509" t="s">
        <v>82</v>
      </c>
      <c r="C509">
        <v>14</v>
      </c>
      <c r="D509">
        <v>2093</v>
      </c>
      <c r="E509" t="s">
        <v>57</v>
      </c>
      <c r="F509">
        <v>68</v>
      </c>
      <c r="G509">
        <v>90</v>
      </c>
      <c r="H509">
        <v>3</v>
      </c>
      <c r="I509">
        <v>71</v>
      </c>
      <c r="J509">
        <v>172</v>
      </c>
      <c r="K509">
        <v>37</v>
      </c>
      <c r="L509">
        <v>2</v>
      </c>
      <c r="M509">
        <v>1</v>
      </c>
      <c r="O509" s="1">
        <f t="shared" si="7"/>
        <v>4.6486486486486482</v>
      </c>
    </row>
    <row r="510" spans="1:15" x14ac:dyDescent="0.25">
      <c r="A510" t="s">
        <v>81</v>
      </c>
      <c r="B510" t="s">
        <v>82</v>
      </c>
      <c r="C510">
        <v>14</v>
      </c>
      <c r="D510">
        <v>2145</v>
      </c>
      <c r="E510" t="s">
        <v>39</v>
      </c>
      <c r="F510">
        <v>90</v>
      </c>
      <c r="G510">
        <v>108</v>
      </c>
      <c r="H510">
        <v>3</v>
      </c>
      <c r="I510">
        <v>71</v>
      </c>
      <c r="J510">
        <v>378</v>
      </c>
      <c r="K510">
        <v>68</v>
      </c>
      <c r="L510">
        <v>-1</v>
      </c>
      <c r="M510">
        <v>0</v>
      </c>
      <c r="O510" s="1">
        <f t="shared" si="7"/>
        <v>5.5588235294117645</v>
      </c>
    </row>
    <row r="511" spans="1:15" x14ac:dyDescent="0.25">
      <c r="A511" t="s">
        <v>81</v>
      </c>
      <c r="B511" t="s">
        <v>82</v>
      </c>
      <c r="C511">
        <v>14</v>
      </c>
      <c r="D511">
        <v>1475</v>
      </c>
      <c r="E511" t="s">
        <v>56</v>
      </c>
      <c r="F511">
        <v>82</v>
      </c>
      <c r="G511">
        <v>88</v>
      </c>
      <c r="H511">
        <v>3</v>
      </c>
      <c r="I511">
        <v>71</v>
      </c>
      <c r="J511">
        <v>188</v>
      </c>
      <c r="K511">
        <v>55</v>
      </c>
      <c r="L511">
        <v>-1</v>
      </c>
      <c r="M511">
        <v>0</v>
      </c>
      <c r="O511" s="1">
        <f t="shared" si="7"/>
        <v>3.418181818181818</v>
      </c>
    </row>
    <row r="512" spans="1:15" x14ac:dyDescent="0.25">
      <c r="A512" t="s">
        <v>81</v>
      </c>
      <c r="B512" t="s">
        <v>82</v>
      </c>
      <c r="C512">
        <v>14</v>
      </c>
      <c r="D512">
        <v>2092</v>
      </c>
      <c r="E512" t="s">
        <v>57</v>
      </c>
      <c r="F512">
        <v>41</v>
      </c>
      <c r="G512">
        <v>66</v>
      </c>
      <c r="H512">
        <v>3</v>
      </c>
      <c r="I512">
        <v>71</v>
      </c>
      <c r="J512">
        <v>172</v>
      </c>
      <c r="K512">
        <v>37</v>
      </c>
      <c r="L512">
        <v>-1</v>
      </c>
      <c r="M512">
        <v>0</v>
      </c>
      <c r="O512" s="1">
        <f t="shared" si="7"/>
        <v>4.6486486486486482</v>
      </c>
    </row>
    <row r="513" spans="1:15" x14ac:dyDescent="0.25">
      <c r="A513" t="s">
        <v>81</v>
      </c>
      <c r="B513" t="s">
        <v>82</v>
      </c>
      <c r="C513">
        <v>14</v>
      </c>
      <c r="D513">
        <v>2095</v>
      </c>
      <c r="E513" t="s">
        <v>60</v>
      </c>
      <c r="F513">
        <v>41</v>
      </c>
      <c r="G513">
        <v>66</v>
      </c>
      <c r="H513">
        <v>3</v>
      </c>
      <c r="I513">
        <v>71</v>
      </c>
      <c r="J513">
        <v>95</v>
      </c>
      <c r="K513">
        <v>22</v>
      </c>
      <c r="L513">
        <v>1</v>
      </c>
      <c r="M513">
        <v>1</v>
      </c>
      <c r="O513" s="1">
        <f t="shared" si="7"/>
        <v>4.3181818181818183</v>
      </c>
    </row>
    <row r="514" spans="1:15" x14ac:dyDescent="0.25">
      <c r="A514" t="s">
        <v>81</v>
      </c>
      <c r="B514" t="s">
        <v>82</v>
      </c>
      <c r="C514">
        <v>14</v>
      </c>
      <c r="D514">
        <v>1482</v>
      </c>
      <c r="E514" t="s">
        <v>62</v>
      </c>
      <c r="F514">
        <v>113</v>
      </c>
      <c r="G514">
        <v>120</v>
      </c>
      <c r="H514">
        <v>3</v>
      </c>
      <c r="I514">
        <v>71</v>
      </c>
      <c r="J514">
        <v>442</v>
      </c>
      <c r="K514">
        <v>111</v>
      </c>
      <c r="L514">
        <v>1</v>
      </c>
      <c r="M514">
        <v>1</v>
      </c>
      <c r="O514" s="1">
        <f t="shared" si="7"/>
        <v>3.9819819819819822</v>
      </c>
    </row>
    <row r="515" spans="1:15" x14ac:dyDescent="0.25">
      <c r="A515" t="s">
        <v>81</v>
      </c>
      <c r="B515" t="s">
        <v>82</v>
      </c>
      <c r="C515">
        <v>16</v>
      </c>
      <c r="D515">
        <v>1478</v>
      </c>
      <c r="E515" t="s">
        <v>31</v>
      </c>
      <c r="F515">
        <v>64</v>
      </c>
      <c r="G515">
        <v>84</v>
      </c>
      <c r="H515">
        <v>3</v>
      </c>
      <c r="I515">
        <v>86</v>
      </c>
      <c r="J515">
        <v>63</v>
      </c>
      <c r="K515">
        <v>12</v>
      </c>
      <c r="L515">
        <v>-1</v>
      </c>
      <c r="M515">
        <v>0</v>
      </c>
      <c r="O515" s="1">
        <f t="shared" ref="O515:O578" si="8">J515/K515</f>
        <v>5.25</v>
      </c>
    </row>
    <row r="516" spans="1:15" x14ac:dyDescent="0.25">
      <c r="A516" t="s">
        <v>81</v>
      </c>
      <c r="B516" t="s">
        <v>82</v>
      </c>
      <c r="C516">
        <v>16</v>
      </c>
      <c r="D516">
        <v>2045</v>
      </c>
      <c r="E516" t="s">
        <v>63</v>
      </c>
      <c r="F516">
        <v>189</v>
      </c>
      <c r="G516">
        <v>211</v>
      </c>
      <c r="H516">
        <v>3</v>
      </c>
      <c r="I516">
        <v>86</v>
      </c>
      <c r="J516">
        <v>332</v>
      </c>
      <c r="K516">
        <v>58</v>
      </c>
      <c r="L516">
        <v>2</v>
      </c>
      <c r="M516">
        <v>1</v>
      </c>
      <c r="O516" s="1">
        <f t="shared" si="8"/>
        <v>5.7241379310344831</v>
      </c>
    </row>
    <row r="517" spans="1:15" x14ac:dyDescent="0.25">
      <c r="A517" t="s">
        <v>81</v>
      </c>
      <c r="B517" t="s">
        <v>82</v>
      </c>
      <c r="C517">
        <v>17</v>
      </c>
      <c r="D517">
        <v>1519</v>
      </c>
      <c r="E517" t="s">
        <v>64</v>
      </c>
      <c r="F517">
        <v>296</v>
      </c>
      <c r="G517">
        <v>312</v>
      </c>
      <c r="H517">
        <v>3</v>
      </c>
      <c r="I517">
        <v>71</v>
      </c>
      <c r="J517">
        <v>1620</v>
      </c>
      <c r="K517">
        <v>249</v>
      </c>
      <c r="L517">
        <v>10</v>
      </c>
      <c r="M517">
        <v>1</v>
      </c>
      <c r="O517" s="1">
        <f t="shared" si="8"/>
        <v>6.5060240963855422</v>
      </c>
    </row>
    <row r="518" spans="1:15" x14ac:dyDescent="0.25">
      <c r="A518" t="s">
        <v>81</v>
      </c>
      <c r="B518" t="s">
        <v>82</v>
      </c>
      <c r="C518">
        <v>17</v>
      </c>
      <c r="D518">
        <v>1520</v>
      </c>
      <c r="E518" t="s">
        <v>64</v>
      </c>
      <c r="F518">
        <v>314</v>
      </c>
      <c r="G518">
        <v>326</v>
      </c>
      <c r="H518">
        <v>3</v>
      </c>
      <c r="I518">
        <v>71</v>
      </c>
      <c r="J518">
        <v>1620</v>
      </c>
      <c r="K518">
        <v>249</v>
      </c>
      <c r="L518">
        <v>-1</v>
      </c>
      <c r="M518">
        <v>0</v>
      </c>
      <c r="O518" s="1">
        <f t="shared" si="8"/>
        <v>6.5060240963855422</v>
      </c>
    </row>
    <row r="519" spans="1:15" x14ac:dyDescent="0.25">
      <c r="A519" t="s">
        <v>81</v>
      </c>
      <c r="B519" t="s">
        <v>82</v>
      </c>
      <c r="C519">
        <v>18</v>
      </c>
      <c r="D519">
        <v>1521</v>
      </c>
      <c r="E519" t="s">
        <v>64</v>
      </c>
      <c r="F519">
        <v>328</v>
      </c>
      <c r="G519">
        <v>347</v>
      </c>
      <c r="H519">
        <v>3</v>
      </c>
      <c r="I519">
        <v>70</v>
      </c>
      <c r="J519">
        <v>1620</v>
      </c>
      <c r="K519">
        <v>249</v>
      </c>
      <c r="L519">
        <v>-1</v>
      </c>
      <c r="M519">
        <v>0</v>
      </c>
      <c r="O519" s="1">
        <f t="shared" si="8"/>
        <v>6.5060240963855422</v>
      </c>
    </row>
    <row r="520" spans="1:15" x14ac:dyDescent="0.25">
      <c r="A520" t="s">
        <v>81</v>
      </c>
      <c r="B520" t="s">
        <v>82</v>
      </c>
      <c r="C520">
        <v>18</v>
      </c>
      <c r="D520">
        <v>1523</v>
      </c>
      <c r="E520" t="s">
        <v>64</v>
      </c>
      <c r="F520">
        <v>370</v>
      </c>
      <c r="G520">
        <v>389</v>
      </c>
      <c r="H520">
        <v>3</v>
      </c>
      <c r="I520">
        <v>70</v>
      </c>
      <c r="J520">
        <v>1620</v>
      </c>
      <c r="K520">
        <v>249</v>
      </c>
      <c r="L520">
        <v>-1</v>
      </c>
      <c r="M520">
        <v>0</v>
      </c>
      <c r="O520" s="1">
        <f t="shared" si="8"/>
        <v>6.5060240963855422</v>
      </c>
    </row>
    <row r="521" spans="1:15" x14ac:dyDescent="0.25">
      <c r="A521" t="s">
        <v>81</v>
      </c>
      <c r="B521" t="s">
        <v>82</v>
      </c>
      <c r="C521">
        <v>18</v>
      </c>
      <c r="D521">
        <v>1522</v>
      </c>
      <c r="E521" t="s">
        <v>64</v>
      </c>
      <c r="F521">
        <v>349</v>
      </c>
      <c r="G521">
        <v>368</v>
      </c>
      <c r="H521">
        <v>3</v>
      </c>
      <c r="I521">
        <v>70</v>
      </c>
      <c r="J521">
        <v>1620</v>
      </c>
      <c r="K521">
        <v>249</v>
      </c>
      <c r="L521">
        <v>-1</v>
      </c>
      <c r="M521">
        <v>0</v>
      </c>
      <c r="O521" s="1">
        <f t="shared" si="8"/>
        <v>6.5060240963855422</v>
      </c>
    </row>
    <row r="522" spans="1:15" x14ac:dyDescent="0.25">
      <c r="A522" t="s">
        <v>81</v>
      </c>
      <c r="B522" t="s">
        <v>82</v>
      </c>
      <c r="C522">
        <v>18</v>
      </c>
      <c r="D522">
        <v>1524</v>
      </c>
      <c r="E522" t="s">
        <v>64</v>
      </c>
      <c r="F522">
        <v>391</v>
      </c>
      <c r="G522">
        <v>410</v>
      </c>
      <c r="H522">
        <v>3</v>
      </c>
      <c r="I522">
        <v>70</v>
      </c>
      <c r="J522">
        <v>1620</v>
      </c>
      <c r="K522">
        <v>249</v>
      </c>
      <c r="L522">
        <v>-1</v>
      </c>
      <c r="M522">
        <v>0</v>
      </c>
      <c r="O522" s="1">
        <f t="shared" si="8"/>
        <v>6.5060240963855422</v>
      </c>
    </row>
    <row r="523" spans="1:15" x14ac:dyDescent="0.25">
      <c r="A523" t="s">
        <v>81</v>
      </c>
      <c r="B523" t="s">
        <v>82</v>
      </c>
      <c r="C523">
        <v>19</v>
      </c>
      <c r="D523">
        <v>1525</v>
      </c>
      <c r="E523" t="s">
        <v>64</v>
      </c>
      <c r="F523">
        <v>412</v>
      </c>
      <c r="G523">
        <v>429</v>
      </c>
      <c r="H523">
        <v>3</v>
      </c>
      <c r="I523">
        <v>92</v>
      </c>
      <c r="J523">
        <v>1620</v>
      </c>
      <c r="K523">
        <v>249</v>
      </c>
      <c r="L523">
        <v>-1</v>
      </c>
      <c r="M523">
        <v>0</v>
      </c>
      <c r="O523" s="1">
        <f t="shared" si="8"/>
        <v>6.5060240963855422</v>
      </c>
    </row>
    <row r="524" spans="1:15" x14ac:dyDescent="0.25">
      <c r="A524" t="s">
        <v>81</v>
      </c>
      <c r="B524" t="s">
        <v>82</v>
      </c>
      <c r="C524">
        <v>19</v>
      </c>
      <c r="D524">
        <v>1526</v>
      </c>
      <c r="E524" t="s">
        <v>64</v>
      </c>
      <c r="F524">
        <v>431</v>
      </c>
      <c r="G524">
        <v>448</v>
      </c>
      <c r="H524">
        <v>3</v>
      </c>
      <c r="I524">
        <v>92</v>
      </c>
      <c r="J524">
        <v>1620</v>
      </c>
      <c r="K524">
        <v>249</v>
      </c>
      <c r="L524">
        <v>-1</v>
      </c>
      <c r="M524">
        <v>0</v>
      </c>
      <c r="O524" s="1">
        <f t="shared" si="8"/>
        <v>6.5060240963855422</v>
      </c>
    </row>
    <row r="525" spans="1:15" x14ac:dyDescent="0.25">
      <c r="A525" t="s">
        <v>81</v>
      </c>
      <c r="B525" t="s">
        <v>82</v>
      </c>
      <c r="C525">
        <v>20</v>
      </c>
      <c r="D525">
        <v>1529</v>
      </c>
      <c r="E525" t="s">
        <v>64</v>
      </c>
      <c r="F525">
        <v>502</v>
      </c>
      <c r="G525">
        <v>545</v>
      </c>
      <c r="H525">
        <v>3</v>
      </c>
      <c r="I525">
        <v>81</v>
      </c>
      <c r="J525">
        <v>1620</v>
      </c>
      <c r="K525">
        <v>249</v>
      </c>
      <c r="L525">
        <v>-1</v>
      </c>
      <c r="M525">
        <v>0</v>
      </c>
      <c r="O525" s="1">
        <f t="shared" si="8"/>
        <v>6.5060240963855422</v>
      </c>
    </row>
    <row r="526" spans="1:15" x14ac:dyDescent="0.25">
      <c r="A526" t="s">
        <v>81</v>
      </c>
      <c r="B526" t="s">
        <v>82</v>
      </c>
      <c r="C526">
        <v>20</v>
      </c>
      <c r="D526">
        <v>1530</v>
      </c>
      <c r="E526" t="s">
        <v>64</v>
      </c>
      <c r="F526">
        <v>547</v>
      </c>
      <c r="G526">
        <v>590</v>
      </c>
      <c r="H526">
        <v>3</v>
      </c>
      <c r="I526">
        <v>81</v>
      </c>
      <c r="J526">
        <v>1620</v>
      </c>
      <c r="K526">
        <v>249</v>
      </c>
      <c r="L526">
        <v>-1</v>
      </c>
      <c r="M526">
        <v>0</v>
      </c>
      <c r="O526" s="1">
        <f t="shared" si="8"/>
        <v>6.5060240963855422</v>
      </c>
    </row>
    <row r="527" spans="1:15" x14ac:dyDescent="0.25">
      <c r="A527" t="s">
        <v>81</v>
      </c>
      <c r="B527" t="s">
        <v>82</v>
      </c>
      <c r="C527">
        <v>21</v>
      </c>
      <c r="D527">
        <v>1537</v>
      </c>
      <c r="E527" t="s">
        <v>65</v>
      </c>
      <c r="F527">
        <v>136</v>
      </c>
      <c r="G527">
        <v>167</v>
      </c>
      <c r="H527">
        <v>3</v>
      </c>
      <c r="I527">
        <v>82</v>
      </c>
      <c r="J527">
        <v>960</v>
      </c>
      <c r="K527">
        <v>149</v>
      </c>
      <c r="L527">
        <v>3</v>
      </c>
      <c r="M527">
        <v>1</v>
      </c>
      <c r="O527" s="1">
        <f t="shared" si="8"/>
        <v>6.4429530201342278</v>
      </c>
    </row>
    <row r="528" spans="1:15" x14ac:dyDescent="0.25">
      <c r="A528" t="s">
        <v>81</v>
      </c>
      <c r="B528" t="s">
        <v>82</v>
      </c>
      <c r="C528">
        <v>21</v>
      </c>
      <c r="D528">
        <v>1541</v>
      </c>
      <c r="E528" t="s">
        <v>65</v>
      </c>
      <c r="F528">
        <v>248</v>
      </c>
      <c r="G528">
        <v>283</v>
      </c>
      <c r="H528">
        <v>3</v>
      </c>
      <c r="I528">
        <v>82</v>
      </c>
      <c r="J528">
        <v>960</v>
      </c>
      <c r="K528">
        <v>149</v>
      </c>
      <c r="L528">
        <v>-1</v>
      </c>
      <c r="M528">
        <v>0</v>
      </c>
      <c r="O528" s="1">
        <f t="shared" si="8"/>
        <v>6.4429530201342278</v>
      </c>
    </row>
    <row r="529" spans="1:15" x14ac:dyDescent="0.25">
      <c r="A529" t="s">
        <v>81</v>
      </c>
      <c r="B529" t="s">
        <v>82</v>
      </c>
      <c r="C529">
        <v>21</v>
      </c>
      <c r="D529">
        <v>1538</v>
      </c>
      <c r="E529" t="s">
        <v>65</v>
      </c>
      <c r="F529">
        <v>169</v>
      </c>
      <c r="G529">
        <v>200</v>
      </c>
      <c r="H529">
        <v>3</v>
      </c>
      <c r="I529">
        <v>82</v>
      </c>
      <c r="J529">
        <v>960</v>
      </c>
      <c r="K529">
        <v>149</v>
      </c>
      <c r="L529">
        <v>-1</v>
      </c>
      <c r="M529">
        <v>0</v>
      </c>
      <c r="O529" s="1">
        <f t="shared" si="8"/>
        <v>6.4429530201342278</v>
      </c>
    </row>
    <row r="530" spans="1:15" x14ac:dyDescent="0.25">
      <c r="A530" t="s">
        <v>81</v>
      </c>
      <c r="B530" t="s">
        <v>82</v>
      </c>
      <c r="C530">
        <v>22</v>
      </c>
      <c r="D530">
        <v>1574</v>
      </c>
      <c r="E530" t="s">
        <v>17</v>
      </c>
      <c r="F530">
        <v>67</v>
      </c>
      <c r="G530">
        <v>82</v>
      </c>
      <c r="H530">
        <v>3</v>
      </c>
      <c r="I530">
        <v>70</v>
      </c>
      <c r="J530">
        <v>166</v>
      </c>
      <c r="K530">
        <v>32</v>
      </c>
      <c r="L530">
        <v>-1</v>
      </c>
      <c r="M530">
        <v>0</v>
      </c>
      <c r="O530" s="1">
        <f t="shared" si="8"/>
        <v>5.1875</v>
      </c>
    </row>
    <row r="531" spans="1:15" x14ac:dyDescent="0.25">
      <c r="A531" t="s">
        <v>81</v>
      </c>
      <c r="B531" t="s">
        <v>82</v>
      </c>
      <c r="C531">
        <v>22</v>
      </c>
      <c r="D531">
        <v>2002</v>
      </c>
      <c r="E531" t="s">
        <v>18</v>
      </c>
      <c r="F531">
        <v>72</v>
      </c>
      <c r="G531">
        <v>94</v>
      </c>
      <c r="H531">
        <v>3</v>
      </c>
      <c r="I531">
        <v>70</v>
      </c>
      <c r="J531">
        <v>282</v>
      </c>
      <c r="K531">
        <v>51</v>
      </c>
      <c r="L531">
        <v>-1</v>
      </c>
      <c r="M531">
        <v>0</v>
      </c>
      <c r="O531" s="1">
        <f t="shared" si="8"/>
        <v>5.5294117647058822</v>
      </c>
    </row>
    <row r="532" spans="1:15" x14ac:dyDescent="0.25">
      <c r="A532" t="s">
        <v>81</v>
      </c>
      <c r="B532" t="s">
        <v>82</v>
      </c>
      <c r="C532">
        <v>24</v>
      </c>
      <c r="D532">
        <v>1583</v>
      </c>
      <c r="E532" t="s">
        <v>33</v>
      </c>
      <c r="F532">
        <v>110</v>
      </c>
      <c r="G532">
        <v>129</v>
      </c>
      <c r="H532">
        <v>3</v>
      </c>
      <c r="I532">
        <v>73</v>
      </c>
      <c r="J532">
        <v>4800</v>
      </c>
      <c r="K532">
        <v>790</v>
      </c>
      <c r="L532">
        <v>-1</v>
      </c>
      <c r="M532">
        <v>0</v>
      </c>
      <c r="O532" s="1">
        <f t="shared" si="8"/>
        <v>6.075949367088608</v>
      </c>
    </row>
    <row r="533" spans="1:15" x14ac:dyDescent="0.25">
      <c r="A533" t="s">
        <v>81</v>
      </c>
      <c r="B533" t="s">
        <v>82</v>
      </c>
      <c r="C533">
        <v>24</v>
      </c>
      <c r="D533">
        <v>1590</v>
      </c>
      <c r="E533" t="s">
        <v>33</v>
      </c>
      <c r="F533">
        <v>248</v>
      </c>
      <c r="G533">
        <v>267</v>
      </c>
      <c r="H533">
        <v>3</v>
      </c>
      <c r="I533">
        <v>73</v>
      </c>
      <c r="J533">
        <v>4800</v>
      </c>
      <c r="K533">
        <v>790</v>
      </c>
      <c r="L533">
        <v>-1</v>
      </c>
      <c r="M533">
        <v>0</v>
      </c>
      <c r="O533" s="1">
        <f t="shared" si="8"/>
        <v>6.075949367088608</v>
      </c>
    </row>
    <row r="534" spans="1:15" x14ac:dyDescent="0.25">
      <c r="A534" t="s">
        <v>81</v>
      </c>
      <c r="B534" t="s">
        <v>82</v>
      </c>
      <c r="C534">
        <v>25</v>
      </c>
      <c r="D534">
        <v>1592</v>
      </c>
      <c r="E534" t="s">
        <v>33</v>
      </c>
      <c r="F534">
        <v>278</v>
      </c>
      <c r="G534">
        <v>295</v>
      </c>
      <c r="H534">
        <v>3</v>
      </c>
      <c r="I534">
        <v>76</v>
      </c>
      <c r="J534">
        <v>4800</v>
      </c>
      <c r="K534">
        <v>790</v>
      </c>
      <c r="L534">
        <v>-1</v>
      </c>
      <c r="M534">
        <v>0</v>
      </c>
      <c r="O534" s="1">
        <f t="shared" si="8"/>
        <v>6.075949367088608</v>
      </c>
    </row>
    <row r="535" spans="1:15" x14ac:dyDescent="0.25">
      <c r="A535" t="s">
        <v>81</v>
      </c>
      <c r="B535" t="s">
        <v>82</v>
      </c>
      <c r="C535">
        <v>25</v>
      </c>
      <c r="D535">
        <v>1603</v>
      </c>
      <c r="E535" t="s">
        <v>33</v>
      </c>
      <c r="F535">
        <v>392</v>
      </c>
      <c r="G535">
        <v>408</v>
      </c>
      <c r="H535">
        <v>3</v>
      </c>
      <c r="I535">
        <v>76</v>
      </c>
      <c r="J535">
        <v>4800</v>
      </c>
      <c r="K535">
        <v>790</v>
      </c>
      <c r="L535">
        <v>-1</v>
      </c>
      <c r="M535">
        <v>0</v>
      </c>
      <c r="O535" s="1">
        <f t="shared" si="8"/>
        <v>6.075949367088608</v>
      </c>
    </row>
    <row r="536" spans="1:15" x14ac:dyDescent="0.25">
      <c r="A536" t="s">
        <v>81</v>
      </c>
      <c r="B536" t="s">
        <v>82</v>
      </c>
      <c r="C536">
        <v>26</v>
      </c>
      <c r="D536">
        <v>1626</v>
      </c>
      <c r="E536" t="s">
        <v>33</v>
      </c>
      <c r="F536">
        <v>633</v>
      </c>
      <c r="G536">
        <v>647</v>
      </c>
      <c r="H536">
        <v>3</v>
      </c>
      <c r="I536">
        <v>81</v>
      </c>
      <c r="J536">
        <v>4800</v>
      </c>
      <c r="K536">
        <v>790</v>
      </c>
      <c r="L536">
        <v>-1</v>
      </c>
      <c r="M536">
        <v>0</v>
      </c>
      <c r="O536" s="1">
        <f t="shared" si="8"/>
        <v>6.075949367088608</v>
      </c>
    </row>
    <row r="537" spans="1:15" x14ac:dyDescent="0.25">
      <c r="A537" t="s">
        <v>81</v>
      </c>
      <c r="B537" t="s">
        <v>82</v>
      </c>
      <c r="C537">
        <v>26</v>
      </c>
      <c r="D537">
        <v>1627</v>
      </c>
      <c r="E537" t="s">
        <v>33</v>
      </c>
      <c r="F537">
        <v>649</v>
      </c>
      <c r="G537">
        <v>663</v>
      </c>
      <c r="H537">
        <v>3</v>
      </c>
      <c r="I537">
        <v>81</v>
      </c>
      <c r="J537">
        <v>4800</v>
      </c>
      <c r="K537">
        <v>790</v>
      </c>
      <c r="L537">
        <v>-1</v>
      </c>
      <c r="M537">
        <v>0</v>
      </c>
      <c r="O537" s="1">
        <f t="shared" si="8"/>
        <v>6.075949367088608</v>
      </c>
    </row>
    <row r="538" spans="1:15" x14ac:dyDescent="0.25">
      <c r="A538" t="s">
        <v>81</v>
      </c>
      <c r="B538" t="s">
        <v>82</v>
      </c>
      <c r="C538">
        <v>27</v>
      </c>
      <c r="D538">
        <v>1659</v>
      </c>
      <c r="E538" t="s">
        <v>33</v>
      </c>
      <c r="F538">
        <v>960</v>
      </c>
      <c r="G538">
        <v>974</v>
      </c>
      <c r="H538">
        <v>3</v>
      </c>
      <c r="I538">
        <v>75</v>
      </c>
      <c r="J538">
        <v>4800</v>
      </c>
      <c r="K538">
        <v>790</v>
      </c>
      <c r="L538">
        <v>-1</v>
      </c>
      <c r="M538">
        <v>0</v>
      </c>
      <c r="O538" s="1">
        <f t="shared" si="8"/>
        <v>6.075949367088608</v>
      </c>
    </row>
    <row r="539" spans="1:15" x14ac:dyDescent="0.25">
      <c r="A539" t="s">
        <v>81</v>
      </c>
      <c r="B539" t="s">
        <v>82</v>
      </c>
      <c r="C539">
        <v>27</v>
      </c>
      <c r="D539">
        <v>1668</v>
      </c>
      <c r="E539" t="s">
        <v>33</v>
      </c>
      <c r="F539">
        <v>1055</v>
      </c>
      <c r="G539">
        <v>1069</v>
      </c>
      <c r="H539">
        <v>3</v>
      </c>
      <c r="I539">
        <v>75</v>
      </c>
      <c r="J539">
        <v>4800</v>
      </c>
      <c r="K539">
        <v>790</v>
      </c>
      <c r="L539">
        <v>-1</v>
      </c>
      <c r="M539">
        <v>0</v>
      </c>
      <c r="O539" s="1">
        <f t="shared" si="8"/>
        <v>6.075949367088608</v>
      </c>
    </row>
    <row r="540" spans="1:15" x14ac:dyDescent="0.25">
      <c r="A540" t="s">
        <v>81</v>
      </c>
      <c r="B540" t="s">
        <v>82</v>
      </c>
      <c r="C540">
        <v>27</v>
      </c>
      <c r="D540">
        <v>1663</v>
      </c>
      <c r="E540" t="s">
        <v>33</v>
      </c>
      <c r="F540">
        <v>1002</v>
      </c>
      <c r="G540">
        <v>1016</v>
      </c>
      <c r="H540">
        <v>3</v>
      </c>
      <c r="I540">
        <v>75</v>
      </c>
      <c r="J540">
        <v>4800</v>
      </c>
      <c r="K540">
        <v>790</v>
      </c>
      <c r="L540">
        <v>-1</v>
      </c>
      <c r="M540">
        <v>0</v>
      </c>
      <c r="O540" s="1">
        <f t="shared" si="8"/>
        <v>6.075949367088608</v>
      </c>
    </row>
    <row r="541" spans="1:15" x14ac:dyDescent="0.25">
      <c r="A541" t="s">
        <v>81</v>
      </c>
      <c r="B541" t="s">
        <v>82</v>
      </c>
      <c r="C541">
        <v>28</v>
      </c>
      <c r="D541">
        <v>1686</v>
      </c>
      <c r="E541" t="s">
        <v>33</v>
      </c>
      <c r="F541">
        <v>1238</v>
      </c>
      <c r="G541">
        <v>1249</v>
      </c>
      <c r="H541">
        <v>3</v>
      </c>
      <c r="I541">
        <v>90</v>
      </c>
      <c r="J541">
        <v>4800</v>
      </c>
      <c r="K541">
        <v>790</v>
      </c>
      <c r="L541">
        <v>-1</v>
      </c>
      <c r="M541">
        <v>0</v>
      </c>
      <c r="O541" s="1">
        <f t="shared" si="8"/>
        <v>6.075949367088608</v>
      </c>
    </row>
    <row r="542" spans="1:15" x14ac:dyDescent="0.25">
      <c r="A542" t="s">
        <v>81</v>
      </c>
      <c r="B542" t="s">
        <v>82</v>
      </c>
      <c r="C542">
        <v>28</v>
      </c>
      <c r="D542">
        <v>1956</v>
      </c>
      <c r="E542" t="s">
        <v>19</v>
      </c>
      <c r="F542">
        <v>686</v>
      </c>
      <c r="G542">
        <v>696</v>
      </c>
      <c r="H542">
        <v>3</v>
      </c>
      <c r="I542">
        <v>90</v>
      </c>
      <c r="J542">
        <v>2040</v>
      </c>
      <c r="K542">
        <v>342</v>
      </c>
      <c r="L542">
        <v>-1</v>
      </c>
      <c r="M542">
        <v>0</v>
      </c>
      <c r="O542" s="1">
        <f t="shared" si="8"/>
        <v>5.9649122807017543</v>
      </c>
    </row>
    <row r="543" spans="1:15" x14ac:dyDescent="0.25">
      <c r="A543" t="s">
        <v>81</v>
      </c>
      <c r="B543" t="s">
        <v>82</v>
      </c>
      <c r="C543">
        <v>30</v>
      </c>
      <c r="D543">
        <v>1750</v>
      </c>
      <c r="E543" t="s">
        <v>66</v>
      </c>
      <c r="F543">
        <v>151</v>
      </c>
      <c r="G543">
        <v>170</v>
      </c>
      <c r="H543">
        <v>3</v>
      </c>
      <c r="I543">
        <v>77</v>
      </c>
      <c r="J543">
        <v>2580</v>
      </c>
      <c r="K543">
        <v>332</v>
      </c>
      <c r="L543">
        <v>7</v>
      </c>
      <c r="M543">
        <v>1</v>
      </c>
      <c r="O543" s="1">
        <f t="shared" si="8"/>
        <v>7.7710843373493974</v>
      </c>
    </row>
    <row r="544" spans="1:15" x14ac:dyDescent="0.25">
      <c r="A544" t="s">
        <v>81</v>
      </c>
      <c r="B544" t="s">
        <v>82</v>
      </c>
      <c r="C544">
        <v>30</v>
      </c>
      <c r="D544">
        <v>1751</v>
      </c>
      <c r="E544" t="s">
        <v>66</v>
      </c>
      <c r="F544">
        <v>172</v>
      </c>
      <c r="G544">
        <v>192</v>
      </c>
      <c r="H544">
        <v>3</v>
      </c>
      <c r="I544">
        <v>77</v>
      </c>
      <c r="J544">
        <v>2580</v>
      </c>
      <c r="K544">
        <v>332</v>
      </c>
      <c r="L544">
        <v>-1</v>
      </c>
      <c r="M544">
        <v>0</v>
      </c>
      <c r="O544" s="1">
        <f t="shared" si="8"/>
        <v>7.7710843373493974</v>
      </c>
    </row>
    <row r="545" spans="1:15" x14ac:dyDescent="0.25">
      <c r="A545" t="s">
        <v>81</v>
      </c>
      <c r="B545" t="s">
        <v>82</v>
      </c>
      <c r="C545">
        <v>31</v>
      </c>
      <c r="D545">
        <v>1758</v>
      </c>
      <c r="E545" t="s">
        <v>66</v>
      </c>
      <c r="F545">
        <v>417</v>
      </c>
      <c r="G545">
        <v>441</v>
      </c>
      <c r="H545">
        <v>3</v>
      </c>
      <c r="I545">
        <v>70</v>
      </c>
      <c r="J545">
        <v>2580</v>
      </c>
      <c r="K545">
        <v>332</v>
      </c>
      <c r="L545">
        <v>-1</v>
      </c>
      <c r="M545">
        <v>0</v>
      </c>
      <c r="O545" s="1">
        <f t="shared" si="8"/>
        <v>7.7710843373493974</v>
      </c>
    </row>
    <row r="546" spans="1:15" x14ac:dyDescent="0.25">
      <c r="A546" t="s">
        <v>81</v>
      </c>
      <c r="B546" t="s">
        <v>82</v>
      </c>
      <c r="C546">
        <v>31</v>
      </c>
      <c r="D546">
        <v>1759</v>
      </c>
      <c r="E546" t="s">
        <v>66</v>
      </c>
      <c r="F546">
        <v>443</v>
      </c>
      <c r="G546">
        <v>460</v>
      </c>
      <c r="H546">
        <v>3</v>
      </c>
      <c r="I546">
        <v>70</v>
      </c>
      <c r="J546">
        <v>2580</v>
      </c>
      <c r="K546">
        <v>332</v>
      </c>
      <c r="L546">
        <v>-1</v>
      </c>
      <c r="M546">
        <v>0</v>
      </c>
      <c r="O546" s="1">
        <f t="shared" si="8"/>
        <v>7.7710843373493974</v>
      </c>
    </row>
    <row r="547" spans="1:15" x14ac:dyDescent="0.25">
      <c r="A547" t="s">
        <v>81</v>
      </c>
      <c r="B547" t="s">
        <v>82</v>
      </c>
      <c r="C547">
        <v>32</v>
      </c>
      <c r="D547">
        <v>1777</v>
      </c>
      <c r="E547" t="s">
        <v>66</v>
      </c>
      <c r="F547">
        <v>890</v>
      </c>
      <c r="G547">
        <v>899</v>
      </c>
      <c r="H547">
        <v>3</v>
      </c>
      <c r="I547">
        <v>80</v>
      </c>
      <c r="J547">
        <v>2580</v>
      </c>
      <c r="K547">
        <v>332</v>
      </c>
      <c r="L547">
        <v>-1</v>
      </c>
      <c r="M547">
        <v>0</v>
      </c>
      <c r="O547" s="1">
        <f t="shared" si="8"/>
        <v>7.7710843373493974</v>
      </c>
    </row>
    <row r="548" spans="1:15" x14ac:dyDescent="0.25">
      <c r="A548" t="s">
        <v>81</v>
      </c>
      <c r="B548" t="s">
        <v>82</v>
      </c>
      <c r="C548">
        <v>32</v>
      </c>
      <c r="D548">
        <v>1779</v>
      </c>
      <c r="E548" t="s">
        <v>66</v>
      </c>
      <c r="F548">
        <v>912</v>
      </c>
      <c r="G548">
        <v>921</v>
      </c>
      <c r="H548">
        <v>3</v>
      </c>
      <c r="I548">
        <v>80</v>
      </c>
      <c r="J548">
        <v>2580</v>
      </c>
      <c r="K548">
        <v>332</v>
      </c>
      <c r="L548">
        <v>-1</v>
      </c>
      <c r="M548">
        <v>0</v>
      </c>
      <c r="O548" s="1">
        <f t="shared" si="8"/>
        <v>7.7710843373493974</v>
      </c>
    </row>
    <row r="549" spans="1:15" x14ac:dyDescent="0.25">
      <c r="A549" t="s">
        <v>81</v>
      </c>
      <c r="B549" t="s">
        <v>82</v>
      </c>
      <c r="C549">
        <v>32</v>
      </c>
      <c r="D549">
        <v>1778</v>
      </c>
      <c r="E549" t="s">
        <v>66</v>
      </c>
      <c r="F549">
        <v>901</v>
      </c>
      <c r="G549">
        <v>910</v>
      </c>
      <c r="H549">
        <v>3</v>
      </c>
      <c r="I549">
        <v>80</v>
      </c>
      <c r="J549">
        <v>2580</v>
      </c>
      <c r="K549">
        <v>332</v>
      </c>
      <c r="L549">
        <v>-1</v>
      </c>
      <c r="M549">
        <v>0</v>
      </c>
      <c r="O549" s="1">
        <f t="shared" si="8"/>
        <v>7.7710843373493974</v>
      </c>
    </row>
    <row r="550" spans="1:15" x14ac:dyDescent="0.25">
      <c r="A550" t="s">
        <v>81</v>
      </c>
      <c r="B550" t="s">
        <v>82</v>
      </c>
      <c r="C550">
        <v>33</v>
      </c>
      <c r="D550">
        <v>1850</v>
      </c>
      <c r="E550" t="s">
        <v>79</v>
      </c>
      <c r="F550">
        <v>25</v>
      </c>
      <c r="G550">
        <v>49</v>
      </c>
      <c r="H550">
        <v>3</v>
      </c>
      <c r="I550">
        <v>79</v>
      </c>
      <c r="J550">
        <v>234</v>
      </c>
      <c r="K550">
        <v>26</v>
      </c>
      <c r="L550">
        <v>2</v>
      </c>
      <c r="M550">
        <v>1</v>
      </c>
      <c r="O550" s="1">
        <f t="shared" si="8"/>
        <v>9</v>
      </c>
    </row>
    <row r="551" spans="1:15" x14ac:dyDescent="0.25">
      <c r="A551" t="s">
        <v>81</v>
      </c>
      <c r="B551" t="s">
        <v>82</v>
      </c>
      <c r="C551">
        <v>33</v>
      </c>
      <c r="D551">
        <v>1851</v>
      </c>
      <c r="E551" t="s">
        <v>79</v>
      </c>
      <c r="F551">
        <v>51</v>
      </c>
      <c r="G551">
        <v>78</v>
      </c>
      <c r="H551">
        <v>3</v>
      </c>
      <c r="I551">
        <v>79</v>
      </c>
      <c r="J551">
        <v>234</v>
      </c>
      <c r="K551">
        <v>26</v>
      </c>
      <c r="L551">
        <v>-1</v>
      </c>
      <c r="M551">
        <v>0</v>
      </c>
      <c r="O551" s="1">
        <f t="shared" si="8"/>
        <v>9</v>
      </c>
    </row>
    <row r="552" spans="1:15" x14ac:dyDescent="0.25">
      <c r="A552" t="s">
        <v>81</v>
      </c>
      <c r="B552" t="s">
        <v>82</v>
      </c>
      <c r="C552">
        <v>34</v>
      </c>
      <c r="D552">
        <v>1855</v>
      </c>
      <c r="E552" t="s">
        <v>67</v>
      </c>
      <c r="F552">
        <v>76</v>
      </c>
      <c r="G552">
        <v>90</v>
      </c>
      <c r="H552">
        <v>3</v>
      </c>
      <c r="I552">
        <v>92</v>
      </c>
      <c r="J552">
        <v>1620</v>
      </c>
      <c r="K552">
        <v>303</v>
      </c>
      <c r="L552">
        <v>6</v>
      </c>
      <c r="M552">
        <v>1</v>
      </c>
      <c r="O552" s="1">
        <f t="shared" si="8"/>
        <v>5.3465346534653468</v>
      </c>
    </row>
    <row r="553" spans="1:15" x14ac:dyDescent="0.25">
      <c r="A553" t="s">
        <v>81</v>
      </c>
      <c r="B553" t="s">
        <v>82</v>
      </c>
      <c r="C553">
        <v>34</v>
      </c>
      <c r="D553">
        <v>1862</v>
      </c>
      <c r="E553" t="s">
        <v>67</v>
      </c>
      <c r="F553">
        <v>159</v>
      </c>
      <c r="G553">
        <v>175</v>
      </c>
      <c r="H553">
        <v>3</v>
      </c>
      <c r="I553">
        <v>92</v>
      </c>
      <c r="J553">
        <v>1620</v>
      </c>
      <c r="K553">
        <v>303</v>
      </c>
      <c r="L553">
        <v>-1</v>
      </c>
      <c r="M553">
        <v>0</v>
      </c>
      <c r="O553" s="1">
        <f t="shared" si="8"/>
        <v>5.3465346534653468</v>
      </c>
    </row>
    <row r="554" spans="1:15" x14ac:dyDescent="0.25">
      <c r="A554" t="s">
        <v>81</v>
      </c>
      <c r="B554" t="s">
        <v>82</v>
      </c>
      <c r="C554">
        <v>35</v>
      </c>
      <c r="D554">
        <v>1868</v>
      </c>
      <c r="E554" t="s">
        <v>67</v>
      </c>
      <c r="F554">
        <v>237</v>
      </c>
      <c r="G554">
        <v>250</v>
      </c>
      <c r="H554">
        <v>3</v>
      </c>
      <c r="I554">
        <v>90</v>
      </c>
      <c r="J554">
        <v>1620</v>
      </c>
      <c r="K554">
        <v>303</v>
      </c>
      <c r="L554">
        <v>-1</v>
      </c>
      <c r="M554">
        <v>0</v>
      </c>
      <c r="O554" s="1">
        <f t="shared" si="8"/>
        <v>5.3465346534653468</v>
      </c>
    </row>
    <row r="555" spans="1:15" x14ac:dyDescent="0.25">
      <c r="A555" t="s">
        <v>81</v>
      </c>
      <c r="B555" t="s">
        <v>82</v>
      </c>
      <c r="C555">
        <v>35</v>
      </c>
      <c r="D555">
        <v>1927</v>
      </c>
      <c r="E555" t="s">
        <v>19</v>
      </c>
      <c r="F555">
        <v>236</v>
      </c>
      <c r="G555">
        <v>249</v>
      </c>
      <c r="H555">
        <v>3</v>
      </c>
      <c r="I555">
        <v>90</v>
      </c>
      <c r="J555">
        <v>2040</v>
      </c>
      <c r="K555">
        <v>342</v>
      </c>
      <c r="L555">
        <v>-1</v>
      </c>
      <c r="M555">
        <v>0</v>
      </c>
      <c r="O555" s="1">
        <f t="shared" si="8"/>
        <v>5.9649122807017543</v>
      </c>
    </row>
    <row r="556" spans="1:15" x14ac:dyDescent="0.25">
      <c r="A556" t="s">
        <v>81</v>
      </c>
      <c r="B556" t="s">
        <v>82</v>
      </c>
      <c r="C556">
        <v>35</v>
      </c>
      <c r="D556">
        <v>1871</v>
      </c>
      <c r="E556" t="s">
        <v>67</v>
      </c>
      <c r="F556">
        <v>282</v>
      </c>
      <c r="G556">
        <v>295</v>
      </c>
      <c r="H556">
        <v>3</v>
      </c>
      <c r="I556">
        <v>90</v>
      </c>
      <c r="J556">
        <v>1620</v>
      </c>
      <c r="K556">
        <v>303</v>
      </c>
      <c r="L556">
        <v>-1</v>
      </c>
      <c r="M556">
        <v>0</v>
      </c>
      <c r="O556" s="1">
        <f t="shared" si="8"/>
        <v>5.3465346534653468</v>
      </c>
    </row>
    <row r="557" spans="1:15" x14ac:dyDescent="0.25">
      <c r="A557" t="s">
        <v>81</v>
      </c>
      <c r="B557" t="s">
        <v>82</v>
      </c>
      <c r="C557">
        <v>35</v>
      </c>
      <c r="D557">
        <v>1870</v>
      </c>
      <c r="E557" t="s">
        <v>67</v>
      </c>
      <c r="F557">
        <v>267</v>
      </c>
      <c r="G557">
        <v>280</v>
      </c>
      <c r="H557">
        <v>3</v>
      </c>
      <c r="I557">
        <v>90</v>
      </c>
      <c r="J557">
        <v>1620</v>
      </c>
      <c r="K557">
        <v>303</v>
      </c>
      <c r="L557">
        <v>-1</v>
      </c>
      <c r="M557">
        <v>0</v>
      </c>
      <c r="O557" s="1">
        <f t="shared" si="8"/>
        <v>5.3465346534653468</v>
      </c>
    </row>
    <row r="558" spans="1:15" x14ac:dyDescent="0.25">
      <c r="A558" t="s">
        <v>81</v>
      </c>
      <c r="B558" t="s">
        <v>82</v>
      </c>
      <c r="C558">
        <v>35</v>
      </c>
      <c r="D558">
        <v>1869</v>
      </c>
      <c r="E558" t="s">
        <v>67</v>
      </c>
      <c r="F558">
        <v>252</v>
      </c>
      <c r="G558">
        <v>265</v>
      </c>
      <c r="H558">
        <v>3</v>
      </c>
      <c r="I558">
        <v>90</v>
      </c>
      <c r="J558">
        <v>1620</v>
      </c>
      <c r="K558">
        <v>303</v>
      </c>
      <c r="L558">
        <v>-1</v>
      </c>
      <c r="M558">
        <v>0</v>
      </c>
      <c r="O558" s="1">
        <f t="shared" si="8"/>
        <v>5.3465346534653468</v>
      </c>
    </row>
    <row r="559" spans="1:15" x14ac:dyDescent="0.25">
      <c r="A559" t="s">
        <v>81</v>
      </c>
      <c r="B559" t="s">
        <v>82</v>
      </c>
      <c r="C559">
        <v>35</v>
      </c>
      <c r="D559">
        <v>1928</v>
      </c>
      <c r="E559" t="s">
        <v>19</v>
      </c>
      <c r="F559">
        <v>251</v>
      </c>
      <c r="G559">
        <v>264</v>
      </c>
      <c r="H559">
        <v>3</v>
      </c>
      <c r="I559">
        <v>90</v>
      </c>
      <c r="J559">
        <v>2040</v>
      </c>
      <c r="K559">
        <v>342</v>
      </c>
      <c r="L559">
        <v>-1</v>
      </c>
      <c r="M559">
        <v>0</v>
      </c>
      <c r="O559" s="1">
        <f t="shared" si="8"/>
        <v>5.9649122807017543</v>
      </c>
    </row>
    <row r="560" spans="1:15" x14ac:dyDescent="0.25">
      <c r="A560" t="s">
        <v>81</v>
      </c>
      <c r="B560" t="s">
        <v>82</v>
      </c>
      <c r="C560">
        <v>36</v>
      </c>
      <c r="D560">
        <v>1884</v>
      </c>
      <c r="E560" t="s">
        <v>68</v>
      </c>
      <c r="F560">
        <v>79</v>
      </c>
      <c r="G560">
        <v>103</v>
      </c>
      <c r="H560">
        <v>3</v>
      </c>
      <c r="I560">
        <v>95</v>
      </c>
      <c r="J560">
        <v>216</v>
      </c>
      <c r="K560">
        <v>50</v>
      </c>
      <c r="L560">
        <v>2</v>
      </c>
      <c r="M560">
        <v>1</v>
      </c>
      <c r="O560" s="1">
        <f t="shared" si="8"/>
        <v>4.32</v>
      </c>
    </row>
    <row r="561" spans="1:15" x14ac:dyDescent="0.25">
      <c r="A561" t="s">
        <v>81</v>
      </c>
      <c r="B561" t="s">
        <v>82</v>
      </c>
      <c r="C561">
        <v>36</v>
      </c>
      <c r="D561">
        <v>2027</v>
      </c>
      <c r="E561" t="s">
        <v>69</v>
      </c>
      <c r="F561">
        <v>79</v>
      </c>
      <c r="G561">
        <v>103</v>
      </c>
      <c r="H561">
        <v>3</v>
      </c>
      <c r="I561">
        <v>95</v>
      </c>
      <c r="J561">
        <v>220</v>
      </c>
      <c r="K561">
        <v>50</v>
      </c>
      <c r="L561">
        <v>2</v>
      </c>
      <c r="M561">
        <v>1</v>
      </c>
      <c r="O561" s="1">
        <f t="shared" si="8"/>
        <v>4.4000000000000004</v>
      </c>
    </row>
    <row r="562" spans="1:15" x14ac:dyDescent="0.25">
      <c r="A562" t="s">
        <v>81</v>
      </c>
      <c r="B562" t="s">
        <v>82</v>
      </c>
      <c r="C562">
        <v>37</v>
      </c>
      <c r="D562">
        <v>1886</v>
      </c>
      <c r="E562" t="s">
        <v>68</v>
      </c>
      <c r="F562">
        <v>115</v>
      </c>
      <c r="G562">
        <v>132</v>
      </c>
      <c r="H562">
        <v>3</v>
      </c>
      <c r="I562">
        <v>71</v>
      </c>
      <c r="J562">
        <v>216</v>
      </c>
      <c r="K562">
        <v>50</v>
      </c>
      <c r="L562">
        <v>-1</v>
      </c>
      <c r="M562">
        <v>0</v>
      </c>
      <c r="O562" s="1">
        <f t="shared" si="8"/>
        <v>4.32</v>
      </c>
    </row>
    <row r="563" spans="1:15" x14ac:dyDescent="0.25">
      <c r="A563" t="s">
        <v>81</v>
      </c>
      <c r="B563" t="s">
        <v>82</v>
      </c>
      <c r="C563">
        <v>37</v>
      </c>
      <c r="D563">
        <v>2004</v>
      </c>
      <c r="E563" t="s">
        <v>18</v>
      </c>
      <c r="F563">
        <v>108</v>
      </c>
      <c r="G563">
        <v>124</v>
      </c>
      <c r="H563">
        <v>3</v>
      </c>
      <c r="I563">
        <v>71</v>
      </c>
      <c r="J563">
        <v>282</v>
      </c>
      <c r="K563">
        <v>51</v>
      </c>
      <c r="L563">
        <v>-1</v>
      </c>
      <c r="M563">
        <v>0</v>
      </c>
      <c r="O563" s="1">
        <f t="shared" si="8"/>
        <v>5.5294117647058822</v>
      </c>
    </row>
    <row r="564" spans="1:15" x14ac:dyDescent="0.25">
      <c r="A564" t="s">
        <v>81</v>
      </c>
      <c r="B564" t="s">
        <v>82</v>
      </c>
      <c r="C564">
        <v>37</v>
      </c>
      <c r="D564">
        <v>2029</v>
      </c>
      <c r="E564" t="s">
        <v>69</v>
      </c>
      <c r="F564">
        <v>115</v>
      </c>
      <c r="G564">
        <v>132</v>
      </c>
      <c r="H564">
        <v>3</v>
      </c>
      <c r="I564">
        <v>71</v>
      </c>
      <c r="J564">
        <v>220</v>
      </c>
      <c r="K564">
        <v>50</v>
      </c>
      <c r="L564">
        <v>-1</v>
      </c>
      <c r="M564">
        <v>0</v>
      </c>
      <c r="O564" s="1">
        <f t="shared" si="8"/>
        <v>4.4000000000000004</v>
      </c>
    </row>
    <row r="565" spans="1:15" x14ac:dyDescent="0.25">
      <c r="A565" t="s">
        <v>81</v>
      </c>
      <c r="B565" t="s">
        <v>82</v>
      </c>
      <c r="C565">
        <v>37</v>
      </c>
      <c r="D565">
        <v>2043</v>
      </c>
      <c r="E565" t="s">
        <v>63</v>
      </c>
      <c r="F565">
        <v>154</v>
      </c>
      <c r="G565">
        <v>172</v>
      </c>
      <c r="H565">
        <v>3</v>
      </c>
      <c r="I565">
        <v>71</v>
      </c>
      <c r="J565">
        <v>332</v>
      </c>
      <c r="K565">
        <v>58</v>
      </c>
      <c r="L565">
        <v>-1</v>
      </c>
      <c r="M565">
        <v>0</v>
      </c>
      <c r="O565" s="1">
        <f t="shared" si="8"/>
        <v>5.7241379310344831</v>
      </c>
    </row>
    <row r="566" spans="1:15" x14ac:dyDescent="0.25">
      <c r="A566" t="s">
        <v>81</v>
      </c>
      <c r="B566" t="s">
        <v>82</v>
      </c>
      <c r="C566">
        <v>38</v>
      </c>
      <c r="D566">
        <v>1890</v>
      </c>
      <c r="E566" t="s">
        <v>37</v>
      </c>
      <c r="F566">
        <v>55</v>
      </c>
      <c r="G566">
        <v>69</v>
      </c>
      <c r="H566">
        <v>3</v>
      </c>
      <c r="I566">
        <v>86</v>
      </c>
      <c r="J566">
        <v>1260</v>
      </c>
      <c r="K566">
        <v>282</v>
      </c>
      <c r="L566">
        <v>-1</v>
      </c>
      <c r="M566">
        <v>0</v>
      </c>
      <c r="O566" s="1">
        <f t="shared" si="8"/>
        <v>4.4680851063829783</v>
      </c>
    </row>
    <row r="567" spans="1:15" x14ac:dyDescent="0.25">
      <c r="A567" t="s">
        <v>81</v>
      </c>
      <c r="B567" t="s">
        <v>82</v>
      </c>
      <c r="C567">
        <v>38</v>
      </c>
      <c r="D567">
        <v>1891</v>
      </c>
      <c r="E567" t="s">
        <v>37</v>
      </c>
      <c r="F567">
        <v>71</v>
      </c>
      <c r="G567">
        <v>86</v>
      </c>
      <c r="H567">
        <v>3</v>
      </c>
      <c r="I567">
        <v>86</v>
      </c>
      <c r="J567">
        <v>1260</v>
      </c>
      <c r="K567">
        <v>282</v>
      </c>
      <c r="L567">
        <v>-1</v>
      </c>
      <c r="M567">
        <v>0</v>
      </c>
      <c r="O567" s="1">
        <f t="shared" si="8"/>
        <v>4.4680851063829783</v>
      </c>
    </row>
    <row r="568" spans="1:15" x14ac:dyDescent="0.25">
      <c r="A568" t="s">
        <v>81</v>
      </c>
      <c r="B568" t="s">
        <v>82</v>
      </c>
      <c r="C568">
        <v>40</v>
      </c>
      <c r="D568">
        <v>1926</v>
      </c>
      <c r="E568" t="s">
        <v>19</v>
      </c>
      <c r="F568">
        <v>219</v>
      </c>
      <c r="G568">
        <v>234</v>
      </c>
      <c r="H568">
        <v>3</v>
      </c>
      <c r="I568">
        <v>70</v>
      </c>
      <c r="J568">
        <v>2040</v>
      </c>
      <c r="K568">
        <v>342</v>
      </c>
      <c r="L568">
        <v>-1</v>
      </c>
      <c r="M568">
        <v>0</v>
      </c>
      <c r="O568" s="1">
        <f t="shared" si="8"/>
        <v>5.9649122807017543</v>
      </c>
    </row>
    <row r="569" spans="1:15" x14ac:dyDescent="0.25">
      <c r="A569" t="s">
        <v>81</v>
      </c>
      <c r="B569" t="s">
        <v>82</v>
      </c>
      <c r="C569">
        <v>40</v>
      </c>
      <c r="D569">
        <v>1929</v>
      </c>
      <c r="E569" t="s">
        <v>19</v>
      </c>
      <c r="F569">
        <v>266</v>
      </c>
      <c r="G569">
        <v>284</v>
      </c>
      <c r="H569">
        <v>3</v>
      </c>
      <c r="I569">
        <v>70</v>
      </c>
      <c r="J569">
        <v>2040</v>
      </c>
      <c r="K569">
        <v>342</v>
      </c>
      <c r="L569">
        <v>-1</v>
      </c>
      <c r="M569">
        <v>0</v>
      </c>
      <c r="O569" s="1">
        <f t="shared" si="8"/>
        <v>5.9649122807017543</v>
      </c>
    </row>
    <row r="570" spans="1:15" x14ac:dyDescent="0.25">
      <c r="A570" t="s">
        <v>81</v>
      </c>
      <c r="B570" t="s">
        <v>82</v>
      </c>
      <c r="C570">
        <v>41</v>
      </c>
      <c r="D570">
        <v>1953</v>
      </c>
      <c r="E570" t="s">
        <v>19</v>
      </c>
      <c r="F570">
        <v>637</v>
      </c>
      <c r="G570">
        <v>651</v>
      </c>
      <c r="H570">
        <v>3</v>
      </c>
      <c r="I570">
        <v>80</v>
      </c>
      <c r="J570">
        <v>2040</v>
      </c>
      <c r="K570">
        <v>342</v>
      </c>
      <c r="L570">
        <v>-1</v>
      </c>
      <c r="M570">
        <v>0</v>
      </c>
      <c r="O570" s="1">
        <f t="shared" si="8"/>
        <v>5.9649122807017543</v>
      </c>
    </row>
    <row r="571" spans="1:15" x14ac:dyDescent="0.25">
      <c r="A571" t="s">
        <v>81</v>
      </c>
      <c r="B571" t="s">
        <v>82</v>
      </c>
      <c r="C571">
        <v>41</v>
      </c>
      <c r="D571">
        <v>1954</v>
      </c>
      <c r="E571" t="s">
        <v>19</v>
      </c>
      <c r="F571">
        <v>653</v>
      </c>
      <c r="G571">
        <v>667</v>
      </c>
      <c r="H571">
        <v>3</v>
      </c>
      <c r="I571">
        <v>80</v>
      </c>
      <c r="J571">
        <v>2040</v>
      </c>
      <c r="K571">
        <v>342</v>
      </c>
      <c r="L571">
        <v>-1</v>
      </c>
      <c r="M571">
        <v>0</v>
      </c>
      <c r="O571" s="1">
        <f t="shared" si="8"/>
        <v>5.9649122807017543</v>
      </c>
    </row>
    <row r="572" spans="1:15" x14ac:dyDescent="0.25">
      <c r="A572" t="s">
        <v>81</v>
      </c>
      <c r="B572" t="s">
        <v>82</v>
      </c>
      <c r="C572">
        <v>41</v>
      </c>
      <c r="D572">
        <v>1955</v>
      </c>
      <c r="E572" t="s">
        <v>19</v>
      </c>
      <c r="F572">
        <v>669</v>
      </c>
      <c r="G572">
        <v>683</v>
      </c>
      <c r="H572">
        <v>3</v>
      </c>
      <c r="I572">
        <v>80</v>
      </c>
      <c r="J572">
        <v>2040</v>
      </c>
      <c r="K572">
        <v>342</v>
      </c>
      <c r="L572">
        <v>-1</v>
      </c>
      <c r="M572">
        <v>0</v>
      </c>
      <c r="O572" s="1">
        <f t="shared" si="8"/>
        <v>5.9649122807017543</v>
      </c>
    </row>
    <row r="573" spans="1:15" x14ac:dyDescent="0.25">
      <c r="A573" t="s">
        <v>81</v>
      </c>
      <c r="B573" t="s">
        <v>82</v>
      </c>
      <c r="C573">
        <v>42</v>
      </c>
      <c r="D573">
        <v>2126</v>
      </c>
      <c r="E573" t="s">
        <v>70</v>
      </c>
      <c r="F573">
        <v>45</v>
      </c>
      <c r="G573">
        <v>56</v>
      </c>
      <c r="H573">
        <v>3</v>
      </c>
      <c r="I573">
        <v>75</v>
      </c>
      <c r="J573">
        <v>469</v>
      </c>
      <c r="K573">
        <v>82</v>
      </c>
      <c r="L573">
        <v>5</v>
      </c>
      <c r="M573">
        <v>1</v>
      </c>
      <c r="O573" s="1">
        <f t="shared" si="8"/>
        <v>5.7195121951219514</v>
      </c>
    </row>
    <row r="574" spans="1:15" x14ac:dyDescent="0.25">
      <c r="A574" t="s">
        <v>81</v>
      </c>
      <c r="B574" t="s">
        <v>82</v>
      </c>
      <c r="C574">
        <v>42</v>
      </c>
      <c r="D574">
        <v>1968</v>
      </c>
      <c r="E574" t="s">
        <v>71</v>
      </c>
      <c r="F574">
        <v>79</v>
      </c>
      <c r="G574">
        <v>93</v>
      </c>
      <c r="H574">
        <v>3</v>
      </c>
      <c r="I574">
        <v>75</v>
      </c>
      <c r="J574">
        <v>1260</v>
      </c>
      <c r="K574">
        <v>247</v>
      </c>
      <c r="L574">
        <v>5</v>
      </c>
      <c r="M574">
        <v>1</v>
      </c>
      <c r="O574" s="1">
        <f t="shared" si="8"/>
        <v>5.1012145748987852</v>
      </c>
    </row>
    <row r="575" spans="1:15" x14ac:dyDescent="0.25">
      <c r="A575" t="s">
        <v>81</v>
      </c>
      <c r="B575" t="s">
        <v>82</v>
      </c>
      <c r="C575">
        <v>42</v>
      </c>
      <c r="D575">
        <v>2079</v>
      </c>
      <c r="E575" t="s">
        <v>80</v>
      </c>
      <c r="F575">
        <v>10</v>
      </c>
      <c r="G575">
        <v>20</v>
      </c>
      <c r="H575">
        <v>3</v>
      </c>
      <c r="I575">
        <v>75</v>
      </c>
      <c r="J575">
        <v>359</v>
      </c>
      <c r="K575">
        <v>62</v>
      </c>
      <c r="L575">
        <v>1</v>
      </c>
      <c r="M575">
        <v>1</v>
      </c>
      <c r="O575" s="1">
        <f t="shared" si="8"/>
        <v>5.790322580645161</v>
      </c>
    </row>
    <row r="576" spans="1:15" x14ac:dyDescent="0.25">
      <c r="A576" t="s">
        <v>81</v>
      </c>
      <c r="B576" t="s">
        <v>82</v>
      </c>
      <c r="C576">
        <v>44</v>
      </c>
      <c r="D576">
        <v>1985</v>
      </c>
      <c r="E576" t="s">
        <v>71</v>
      </c>
      <c r="F576">
        <v>281</v>
      </c>
      <c r="G576">
        <v>304</v>
      </c>
      <c r="H576">
        <v>3</v>
      </c>
      <c r="I576">
        <v>76</v>
      </c>
      <c r="J576">
        <v>1260</v>
      </c>
      <c r="K576">
        <v>247</v>
      </c>
      <c r="L576">
        <v>-1</v>
      </c>
      <c r="M576">
        <v>0</v>
      </c>
      <c r="O576" s="1">
        <f t="shared" si="8"/>
        <v>5.1012145748987852</v>
      </c>
    </row>
    <row r="577" spans="1:15" x14ac:dyDescent="0.25">
      <c r="A577" t="s">
        <v>81</v>
      </c>
      <c r="B577" t="s">
        <v>82</v>
      </c>
      <c r="C577">
        <v>44</v>
      </c>
      <c r="D577">
        <v>1987</v>
      </c>
      <c r="E577" t="s">
        <v>71</v>
      </c>
      <c r="F577">
        <v>325</v>
      </c>
      <c r="G577">
        <v>344</v>
      </c>
      <c r="H577">
        <v>3</v>
      </c>
      <c r="I577">
        <v>76</v>
      </c>
      <c r="J577">
        <v>1260</v>
      </c>
      <c r="K577">
        <v>247</v>
      </c>
      <c r="L577">
        <v>-1</v>
      </c>
      <c r="M577">
        <v>0</v>
      </c>
      <c r="O577" s="1">
        <f t="shared" si="8"/>
        <v>5.1012145748987852</v>
      </c>
    </row>
    <row r="578" spans="1:15" x14ac:dyDescent="0.25">
      <c r="A578" t="s">
        <v>81</v>
      </c>
      <c r="B578" t="s">
        <v>82</v>
      </c>
      <c r="C578">
        <v>45</v>
      </c>
      <c r="D578">
        <v>1989</v>
      </c>
      <c r="E578" t="s">
        <v>71</v>
      </c>
      <c r="F578">
        <v>369</v>
      </c>
      <c r="G578">
        <v>380</v>
      </c>
      <c r="H578">
        <v>3</v>
      </c>
      <c r="I578">
        <v>90</v>
      </c>
      <c r="J578">
        <v>1260</v>
      </c>
      <c r="K578">
        <v>247</v>
      </c>
      <c r="L578">
        <v>-1</v>
      </c>
      <c r="M578">
        <v>0</v>
      </c>
      <c r="O578" s="1">
        <f t="shared" si="8"/>
        <v>5.1012145748987852</v>
      </c>
    </row>
    <row r="579" spans="1:15" x14ac:dyDescent="0.25">
      <c r="A579" t="s">
        <v>81</v>
      </c>
      <c r="B579" t="s">
        <v>82</v>
      </c>
      <c r="C579">
        <v>45</v>
      </c>
      <c r="D579">
        <v>1992</v>
      </c>
      <c r="E579" t="s">
        <v>71</v>
      </c>
      <c r="F579">
        <v>420</v>
      </c>
      <c r="G579">
        <v>431</v>
      </c>
      <c r="H579">
        <v>3</v>
      </c>
      <c r="I579">
        <v>90</v>
      </c>
      <c r="J579">
        <v>1260</v>
      </c>
      <c r="K579">
        <v>247</v>
      </c>
      <c r="L579">
        <v>-1</v>
      </c>
      <c r="M579">
        <v>0</v>
      </c>
      <c r="O579" s="1">
        <f t="shared" ref="O579:O642" si="9">J579/K579</f>
        <v>5.1012145748987852</v>
      </c>
    </row>
    <row r="580" spans="1:15" x14ac:dyDescent="0.25">
      <c r="A580" t="s">
        <v>81</v>
      </c>
      <c r="B580" t="s">
        <v>82</v>
      </c>
      <c r="C580">
        <v>46</v>
      </c>
      <c r="D580">
        <v>2007</v>
      </c>
      <c r="E580" t="s">
        <v>72</v>
      </c>
      <c r="F580">
        <v>48</v>
      </c>
      <c r="G580">
        <v>65</v>
      </c>
      <c r="H580">
        <v>3</v>
      </c>
      <c r="I580">
        <v>88</v>
      </c>
      <c r="J580">
        <v>293</v>
      </c>
      <c r="K580">
        <v>45</v>
      </c>
      <c r="L580">
        <v>2</v>
      </c>
      <c r="M580">
        <v>1</v>
      </c>
      <c r="O580" s="1">
        <f t="shared" si="9"/>
        <v>6.5111111111111111</v>
      </c>
    </row>
    <row r="581" spans="1:15" x14ac:dyDescent="0.25">
      <c r="A581" t="s">
        <v>81</v>
      </c>
      <c r="B581" t="s">
        <v>82</v>
      </c>
      <c r="C581">
        <v>46</v>
      </c>
      <c r="D581">
        <v>2008</v>
      </c>
      <c r="E581" t="s">
        <v>72</v>
      </c>
      <c r="F581">
        <v>67</v>
      </c>
      <c r="G581">
        <v>85</v>
      </c>
      <c r="H581">
        <v>3</v>
      </c>
      <c r="I581">
        <v>88</v>
      </c>
      <c r="J581">
        <v>293</v>
      </c>
      <c r="K581">
        <v>45</v>
      </c>
      <c r="L581">
        <v>-1</v>
      </c>
      <c r="M581">
        <v>0</v>
      </c>
      <c r="O581" s="1">
        <f t="shared" si="9"/>
        <v>6.5111111111111111</v>
      </c>
    </row>
    <row r="582" spans="1:15" x14ac:dyDescent="0.25">
      <c r="A582" t="s">
        <v>81</v>
      </c>
      <c r="B582" t="s">
        <v>82</v>
      </c>
      <c r="C582">
        <v>47</v>
      </c>
      <c r="D582">
        <v>2060</v>
      </c>
      <c r="E582" t="s">
        <v>73</v>
      </c>
      <c r="F582">
        <v>285</v>
      </c>
      <c r="G582">
        <v>302</v>
      </c>
      <c r="H582">
        <v>3</v>
      </c>
      <c r="I582">
        <v>73</v>
      </c>
      <c r="J582">
        <v>660</v>
      </c>
      <c r="K582">
        <v>110</v>
      </c>
      <c r="L582">
        <v>2</v>
      </c>
      <c r="M582">
        <v>1</v>
      </c>
      <c r="O582" s="1">
        <f t="shared" si="9"/>
        <v>6</v>
      </c>
    </row>
    <row r="583" spans="1:15" x14ac:dyDescent="0.25">
      <c r="A583" t="s">
        <v>81</v>
      </c>
      <c r="B583" t="s">
        <v>82</v>
      </c>
      <c r="C583">
        <v>47</v>
      </c>
      <c r="D583">
        <v>2061</v>
      </c>
      <c r="E583" t="s">
        <v>73</v>
      </c>
      <c r="F583">
        <v>304</v>
      </c>
      <c r="G583">
        <v>320</v>
      </c>
      <c r="H583">
        <v>3</v>
      </c>
      <c r="I583">
        <v>73</v>
      </c>
      <c r="J583">
        <v>660</v>
      </c>
      <c r="K583">
        <v>110</v>
      </c>
      <c r="L583">
        <v>-1</v>
      </c>
      <c r="M583">
        <v>0</v>
      </c>
      <c r="O583" s="1">
        <f t="shared" si="9"/>
        <v>6</v>
      </c>
    </row>
    <row r="584" spans="1:15" x14ac:dyDescent="0.25">
      <c r="A584" t="s">
        <v>81</v>
      </c>
      <c r="B584" t="s">
        <v>82</v>
      </c>
      <c r="C584">
        <v>48</v>
      </c>
      <c r="D584">
        <v>2065</v>
      </c>
      <c r="E584" t="s">
        <v>74</v>
      </c>
      <c r="F584">
        <v>75</v>
      </c>
      <c r="G584">
        <v>87</v>
      </c>
      <c r="H584">
        <v>3</v>
      </c>
      <c r="I584">
        <v>81</v>
      </c>
      <c r="J584">
        <v>329</v>
      </c>
      <c r="K584">
        <v>61</v>
      </c>
      <c r="L584">
        <v>4</v>
      </c>
      <c r="M584">
        <v>1</v>
      </c>
      <c r="O584" s="1">
        <f t="shared" si="9"/>
        <v>5.3934426229508201</v>
      </c>
    </row>
    <row r="585" spans="1:15" x14ac:dyDescent="0.25">
      <c r="A585" t="s">
        <v>81</v>
      </c>
      <c r="B585" t="s">
        <v>82</v>
      </c>
      <c r="C585">
        <v>48</v>
      </c>
      <c r="D585">
        <v>2066</v>
      </c>
      <c r="E585" t="s">
        <v>74</v>
      </c>
      <c r="F585">
        <v>89</v>
      </c>
      <c r="G585">
        <v>101</v>
      </c>
      <c r="H585">
        <v>3</v>
      </c>
      <c r="I585">
        <v>81</v>
      </c>
      <c r="J585">
        <v>329</v>
      </c>
      <c r="K585">
        <v>61</v>
      </c>
      <c r="L585">
        <v>-1</v>
      </c>
      <c r="M585">
        <v>0</v>
      </c>
      <c r="O585" s="1">
        <f t="shared" si="9"/>
        <v>5.3934426229508201</v>
      </c>
    </row>
    <row r="586" spans="1:15" x14ac:dyDescent="0.25">
      <c r="A586" t="s">
        <v>81</v>
      </c>
      <c r="B586" t="s">
        <v>82</v>
      </c>
      <c r="C586">
        <v>49</v>
      </c>
      <c r="D586">
        <v>2069</v>
      </c>
      <c r="E586" t="s">
        <v>74</v>
      </c>
      <c r="F586">
        <v>132</v>
      </c>
      <c r="G586">
        <v>145</v>
      </c>
      <c r="H586">
        <v>3</v>
      </c>
      <c r="I586">
        <v>72</v>
      </c>
      <c r="J586">
        <v>329</v>
      </c>
      <c r="K586">
        <v>61</v>
      </c>
      <c r="L586">
        <v>-1</v>
      </c>
      <c r="M586">
        <v>0</v>
      </c>
      <c r="O586" s="1">
        <f t="shared" si="9"/>
        <v>5.3934426229508201</v>
      </c>
    </row>
    <row r="587" spans="1:15" x14ac:dyDescent="0.25">
      <c r="A587" t="s">
        <v>81</v>
      </c>
      <c r="B587" t="s">
        <v>82</v>
      </c>
      <c r="C587">
        <v>49</v>
      </c>
      <c r="D587">
        <v>2070</v>
      </c>
      <c r="E587" t="s">
        <v>74</v>
      </c>
      <c r="F587">
        <v>147</v>
      </c>
      <c r="G587">
        <v>159</v>
      </c>
      <c r="H587">
        <v>3</v>
      </c>
      <c r="I587">
        <v>72</v>
      </c>
      <c r="J587">
        <v>329</v>
      </c>
      <c r="K587">
        <v>61</v>
      </c>
      <c r="L587">
        <v>-1</v>
      </c>
      <c r="M587">
        <v>0</v>
      </c>
      <c r="O587" s="1">
        <f t="shared" si="9"/>
        <v>5.3934426229508201</v>
      </c>
    </row>
    <row r="588" spans="1:15" x14ac:dyDescent="0.25">
      <c r="A588" t="s">
        <v>81</v>
      </c>
      <c r="B588" t="s">
        <v>82</v>
      </c>
      <c r="C588">
        <v>50</v>
      </c>
      <c r="D588">
        <v>2129</v>
      </c>
      <c r="E588" t="s">
        <v>70</v>
      </c>
      <c r="F588">
        <v>84</v>
      </c>
      <c r="G588">
        <v>96</v>
      </c>
      <c r="H588">
        <v>3</v>
      </c>
      <c r="I588">
        <v>72</v>
      </c>
      <c r="J588">
        <v>469</v>
      </c>
      <c r="K588">
        <v>82</v>
      </c>
      <c r="L588">
        <v>-1</v>
      </c>
      <c r="M588">
        <v>0</v>
      </c>
      <c r="O588" s="1">
        <f t="shared" si="9"/>
        <v>5.7195121951219514</v>
      </c>
    </row>
    <row r="589" spans="1:15" x14ac:dyDescent="0.25">
      <c r="A589" t="s">
        <v>81</v>
      </c>
      <c r="B589" t="s">
        <v>82</v>
      </c>
      <c r="C589">
        <v>50</v>
      </c>
      <c r="D589">
        <v>2136</v>
      </c>
      <c r="E589" t="s">
        <v>70</v>
      </c>
      <c r="F589">
        <v>158</v>
      </c>
      <c r="G589">
        <v>170</v>
      </c>
      <c r="H589">
        <v>3</v>
      </c>
      <c r="I589">
        <v>72</v>
      </c>
      <c r="J589">
        <v>469</v>
      </c>
      <c r="K589">
        <v>82</v>
      </c>
      <c r="L589">
        <v>-1</v>
      </c>
      <c r="M589">
        <v>0</v>
      </c>
      <c r="O589" s="1">
        <f t="shared" si="9"/>
        <v>5.7195121951219514</v>
      </c>
    </row>
    <row r="590" spans="1:15" x14ac:dyDescent="0.25">
      <c r="A590" t="s">
        <v>81</v>
      </c>
      <c r="B590" t="s">
        <v>82</v>
      </c>
      <c r="C590">
        <v>51</v>
      </c>
      <c r="D590">
        <v>2137</v>
      </c>
      <c r="E590" t="s">
        <v>70</v>
      </c>
      <c r="F590">
        <v>173</v>
      </c>
      <c r="G590">
        <v>187</v>
      </c>
      <c r="H590">
        <v>3</v>
      </c>
      <c r="I590">
        <v>70</v>
      </c>
      <c r="J590">
        <v>469</v>
      </c>
      <c r="K590">
        <v>82</v>
      </c>
      <c r="L590">
        <v>-1</v>
      </c>
      <c r="M590">
        <v>0</v>
      </c>
      <c r="O590" s="1">
        <f t="shared" si="9"/>
        <v>5.7195121951219514</v>
      </c>
    </row>
    <row r="591" spans="1:15" x14ac:dyDescent="0.25">
      <c r="A591" t="s">
        <v>81</v>
      </c>
      <c r="B591" t="s">
        <v>82</v>
      </c>
      <c r="C591">
        <v>51</v>
      </c>
      <c r="D591">
        <v>2138</v>
      </c>
      <c r="E591" t="s">
        <v>70</v>
      </c>
      <c r="F591">
        <v>189</v>
      </c>
      <c r="G591">
        <v>203</v>
      </c>
      <c r="H591">
        <v>3</v>
      </c>
      <c r="I591">
        <v>70</v>
      </c>
      <c r="J591">
        <v>469</v>
      </c>
      <c r="K591">
        <v>82</v>
      </c>
      <c r="L591">
        <v>-1</v>
      </c>
      <c r="M591">
        <v>0</v>
      </c>
      <c r="O591" s="1">
        <f t="shared" si="9"/>
        <v>5.7195121951219514</v>
      </c>
    </row>
    <row r="592" spans="1:15" x14ac:dyDescent="0.25">
      <c r="B592" t="s">
        <v>14</v>
      </c>
      <c r="C592">
        <v>0</v>
      </c>
      <c r="D592">
        <v>0</v>
      </c>
      <c r="E592" t="s">
        <v>87</v>
      </c>
      <c r="F592">
        <v>0</v>
      </c>
      <c r="G592">
        <v>0</v>
      </c>
      <c r="H592">
        <v>0</v>
      </c>
      <c r="I592">
        <v>0</v>
      </c>
      <c r="J592">
        <v>1860</v>
      </c>
      <c r="K592">
        <v>368</v>
      </c>
      <c r="L592">
        <v>0</v>
      </c>
      <c r="M592">
        <v>0</v>
      </c>
      <c r="O592" s="1">
        <f t="shared" si="9"/>
        <v>5.0543478260869561</v>
      </c>
    </row>
    <row r="593" spans="2:15" x14ac:dyDescent="0.25">
      <c r="B593" t="s">
        <v>14</v>
      </c>
      <c r="C593">
        <v>0</v>
      </c>
      <c r="D593">
        <v>0</v>
      </c>
      <c r="E593" t="s">
        <v>88</v>
      </c>
      <c r="F593">
        <v>0</v>
      </c>
      <c r="G593">
        <v>0</v>
      </c>
      <c r="H593">
        <v>0</v>
      </c>
      <c r="I593">
        <v>0</v>
      </c>
      <c r="J593">
        <v>1740</v>
      </c>
      <c r="K593">
        <v>210</v>
      </c>
      <c r="L593">
        <v>0</v>
      </c>
      <c r="M593">
        <v>0</v>
      </c>
      <c r="O593" s="1">
        <f t="shared" si="9"/>
        <v>8.2857142857142865</v>
      </c>
    </row>
    <row r="594" spans="2:15" x14ac:dyDescent="0.25">
      <c r="B594" t="s">
        <v>14</v>
      </c>
      <c r="C594">
        <v>0</v>
      </c>
      <c r="D594">
        <v>0</v>
      </c>
      <c r="E594" t="s">
        <v>89</v>
      </c>
      <c r="F594">
        <v>0</v>
      </c>
      <c r="G594">
        <v>0</v>
      </c>
      <c r="H594">
        <v>0</v>
      </c>
      <c r="I594">
        <v>0</v>
      </c>
      <c r="J594">
        <v>1560</v>
      </c>
      <c r="K594">
        <v>291</v>
      </c>
      <c r="L594">
        <v>0</v>
      </c>
      <c r="M594">
        <v>0</v>
      </c>
      <c r="O594" s="1">
        <f t="shared" si="9"/>
        <v>5.3608247422680408</v>
      </c>
    </row>
    <row r="595" spans="2:15" x14ac:dyDescent="0.25">
      <c r="B595" t="s">
        <v>14</v>
      </c>
      <c r="C595">
        <v>0</v>
      </c>
      <c r="D595">
        <v>0</v>
      </c>
      <c r="E595" t="s">
        <v>90</v>
      </c>
      <c r="F595">
        <v>0</v>
      </c>
      <c r="G595">
        <v>0</v>
      </c>
      <c r="H595">
        <v>0</v>
      </c>
      <c r="I595">
        <v>0</v>
      </c>
      <c r="J595">
        <v>1200</v>
      </c>
      <c r="K595">
        <v>254</v>
      </c>
      <c r="L595">
        <v>0</v>
      </c>
      <c r="M595">
        <v>0</v>
      </c>
      <c r="O595" s="1">
        <f t="shared" si="9"/>
        <v>4.7244094488188972</v>
      </c>
    </row>
    <row r="596" spans="2:15" x14ac:dyDescent="0.25">
      <c r="B596" t="s">
        <v>14</v>
      </c>
      <c r="C596">
        <v>0</v>
      </c>
      <c r="D596">
        <v>0</v>
      </c>
      <c r="E596" t="s">
        <v>91</v>
      </c>
      <c r="F596">
        <v>0</v>
      </c>
      <c r="G596">
        <v>0</v>
      </c>
      <c r="H596">
        <v>0</v>
      </c>
      <c r="I596">
        <v>0</v>
      </c>
      <c r="J596">
        <v>1140</v>
      </c>
      <c r="K596">
        <v>229</v>
      </c>
      <c r="L596">
        <v>0</v>
      </c>
      <c r="M596">
        <v>0</v>
      </c>
      <c r="O596" s="1">
        <f t="shared" si="9"/>
        <v>4.9781659388646284</v>
      </c>
    </row>
    <row r="597" spans="2:15" x14ac:dyDescent="0.25">
      <c r="B597" t="s">
        <v>14</v>
      </c>
      <c r="C597">
        <v>0</v>
      </c>
      <c r="D597">
        <v>0</v>
      </c>
      <c r="E597" t="s">
        <v>92</v>
      </c>
      <c r="F597">
        <v>0</v>
      </c>
      <c r="G597">
        <v>0</v>
      </c>
      <c r="H597">
        <v>0</v>
      </c>
      <c r="I597">
        <v>0</v>
      </c>
      <c r="J597">
        <v>1140</v>
      </c>
      <c r="K597">
        <v>249</v>
      </c>
      <c r="L597">
        <v>0</v>
      </c>
      <c r="M597">
        <v>0</v>
      </c>
      <c r="O597" s="1">
        <f t="shared" si="9"/>
        <v>4.5783132530120483</v>
      </c>
    </row>
    <row r="598" spans="2:15" x14ac:dyDescent="0.25">
      <c r="B598" t="s">
        <v>14</v>
      </c>
      <c r="C598">
        <v>0</v>
      </c>
      <c r="D598">
        <v>0</v>
      </c>
      <c r="E598" t="s">
        <v>93</v>
      </c>
      <c r="F598">
        <v>0</v>
      </c>
      <c r="G598">
        <v>0</v>
      </c>
      <c r="H598">
        <v>0</v>
      </c>
      <c r="I598">
        <v>0</v>
      </c>
      <c r="J598">
        <v>1080</v>
      </c>
      <c r="K598">
        <v>217</v>
      </c>
      <c r="L598">
        <v>0</v>
      </c>
      <c r="M598">
        <v>0</v>
      </c>
      <c r="O598" s="1">
        <f t="shared" si="9"/>
        <v>4.9769585253456219</v>
      </c>
    </row>
    <row r="599" spans="2:15" x14ac:dyDescent="0.25">
      <c r="B599" t="s">
        <v>14</v>
      </c>
      <c r="C599">
        <v>0</v>
      </c>
      <c r="D599">
        <v>0</v>
      </c>
      <c r="E599" t="s">
        <v>94</v>
      </c>
      <c r="F599">
        <v>0</v>
      </c>
      <c r="G599">
        <v>0</v>
      </c>
      <c r="H599">
        <v>0</v>
      </c>
      <c r="I599">
        <v>0</v>
      </c>
      <c r="J599">
        <v>1020</v>
      </c>
      <c r="K599">
        <v>191</v>
      </c>
      <c r="L599">
        <v>0</v>
      </c>
      <c r="M599">
        <v>0</v>
      </c>
      <c r="O599" s="1">
        <f t="shared" si="9"/>
        <v>5.3403141361256541</v>
      </c>
    </row>
    <row r="600" spans="2:15" x14ac:dyDescent="0.25">
      <c r="B600" t="s">
        <v>14</v>
      </c>
      <c r="C600">
        <v>0</v>
      </c>
      <c r="D600">
        <v>0</v>
      </c>
      <c r="E600" t="s">
        <v>95</v>
      </c>
      <c r="F600">
        <v>0</v>
      </c>
      <c r="G600">
        <v>0</v>
      </c>
      <c r="H600">
        <v>0</v>
      </c>
      <c r="I600">
        <v>0</v>
      </c>
      <c r="J600">
        <v>1020</v>
      </c>
      <c r="K600">
        <v>147</v>
      </c>
      <c r="L600">
        <v>0</v>
      </c>
      <c r="M600">
        <v>0</v>
      </c>
      <c r="O600" s="1">
        <f t="shared" si="9"/>
        <v>6.9387755102040813</v>
      </c>
    </row>
    <row r="601" spans="2:15" x14ac:dyDescent="0.25">
      <c r="B601" t="s">
        <v>14</v>
      </c>
      <c r="C601">
        <v>0</v>
      </c>
      <c r="D601">
        <v>0</v>
      </c>
      <c r="E601" t="s">
        <v>96</v>
      </c>
      <c r="F601">
        <v>0</v>
      </c>
      <c r="G601">
        <v>0</v>
      </c>
      <c r="H601">
        <v>0</v>
      </c>
      <c r="I601">
        <v>0</v>
      </c>
      <c r="J601">
        <v>900</v>
      </c>
      <c r="K601">
        <v>187</v>
      </c>
      <c r="L601">
        <v>0</v>
      </c>
      <c r="M601">
        <v>0</v>
      </c>
      <c r="O601" s="1">
        <f t="shared" si="9"/>
        <v>4.8128342245989302</v>
      </c>
    </row>
    <row r="602" spans="2:15" x14ac:dyDescent="0.25">
      <c r="B602" t="s">
        <v>14</v>
      </c>
      <c r="C602">
        <v>0</v>
      </c>
      <c r="D602">
        <v>0</v>
      </c>
      <c r="E602" t="s">
        <v>97</v>
      </c>
      <c r="F602">
        <v>0</v>
      </c>
      <c r="G602">
        <v>0</v>
      </c>
      <c r="H602">
        <v>0</v>
      </c>
      <c r="I602">
        <v>0</v>
      </c>
      <c r="J602">
        <v>900</v>
      </c>
      <c r="K602">
        <v>172</v>
      </c>
      <c r="L602">
        <v>0</v>
      </c>
      <c r="M602">
        <v>0</v>
      </c>
      <c r="O602" s="1">
        <f t="shared" si="9"/>
        <v>5.2325581395348841</v>
      </c>
    </row>
    <row r="603" spans="2:15" x14ac:dyDescent="0.25">
      <c r="B603" t="s">
        <v>14</v>
      </c>
      <c r="C603">
        <v>0</v>
      </c>
      <c r="D603">
        <v>0</v>
      </c>
      <c r="E603" t="s">
        <v>98</v>
      </c>
      <c r="F603">
        <v>0</v>
      </c>
      <c r="G603">
        <v>0</v>
      </c>
      <c r="H603">
        <v>0</v>
      </c>
      <c r="I603">
        <v>0</v>
      </c>
      <c r="J603">
        <v>840</v>
      </c>
      <c r="K603">
        <v>230</v>
      </c>
      <c r="L603">
        <v>0</v>
      </c>
      <c r="M603">
        <v>0</v>
      </c>
      <c r="O603" s="1">
        <f t="shared" si="9"/>
        <v>3.652173913043478</v>
      </c>
    </row>
    <row r="604" spans="2:15" x14ac:dyDescent="0.25">
      <c r="B604" t="s">
        <v>14</v>
      </c>
      <c r="C604">
        <v>0</v>
      </c>
      <c r="D604">
        <v>0</v>
      </c>
      <c r="E604" t="s">
        <v>99</v>
      </c>
      <c r="F604">
        <v>0</v>
      </c>
      <c r="G604">
        <v>0</v>
      </c>
      <c r="H604">
        <v>0</v>
      </c>
      <c r="I604">
        <v>0</v>
      </c>
      <c r="J604">
        <v>780</v>
      </c>
      <c r="K604">
        <v>192</v>
      </c>
      <c r="L604">
        <v>0</v>
      </c>
      <c r="M604">
        <v>0</v>
      </c>
      <c r="O604" s="1">
        <f t="shared" si="9"/>
        <v>4.0625</v>
      </c>
    </row>
    <row r="605" spans="2:15" x14ac:dyDescent="0.25">
      <c r="B605" t="s">
        <v>14</v>
      </c>
      <c r="C605">
        <v>0</v>
      </c>
      <c r="D605">
        <v>0</v>
      </c>
      <c r="E605" t="s">
        <v>100</v>
      </c>
      <c r="F605">
        <v>0</v>
      </c>
      <c r="G605">
        <v>0</v>
      </c>
      <c r="H605">
        <v>0</v>
      </c>
      <c r="I605">
        <v>0</v>
      </c>
      <c r="J605">
        <v>780</v>
      </c>
      <c r="K605">
        <v>117</v>
      </c>
      <c r="L605">
        <v>0</v>
      </c>
      <c r="M605">
        <v>0</v>
      </c>
      <c r="O605" s="1">
        <f t="shared" si="9"/>
        <v>6.666666666666667</v>
      </c>
    </row>
    <row r="606" spans="2:15" x14ac:dyDescent="0.25">
      <c r="B606" t="s">
        <v>14</v>
      </c>
      <c r="C606">
        <v>0</v>
      </c>
      <c r="D606">
        <v>0</v>
      </c>
      <c r="E606" t="s">
        <v>101</v>
      </c>
      <c r="F606">
        <v>0</v>
      </c>
      <c r="G606">
        <v>0</v>
      </c>
      <c r="H606">
        <v>0</v>
      </c>
      <c r="I606">
        <v>0</v>
      </c>
      <c r="J606">
        <v>780</v>
      </c>
      <c r="K606">
        <v>156</v>
      </c>
      <c r="L606">
        <v>0</v>
      </c>
      <c r="M606">
        <v>0</v>
      </c>
      <c r="O606" s="1">
        <f t="shared" si="9"/>
        <v>5</v>
      </c>
    </row>
    <row r="607" spans="2:15" x14ac:dyDescent="0.25">
      <c r="B607" t="s">
        <v>14</v>
      </c>
      <c r="C607">
        <v>0</v>
      </c>
      <c r="D607">
        <v>0</v>
      </c>
      <c r="E607" t="s">
        <v>102</v>
      </c>
      <c r="F607">
        <v>0</v>
      </c>
      <c r="G607">
        <v>0</v>
      </c>
      <c r="H607">
        <v>0</v>
      </c>
      <c r="I607">
        <v>0</v>
      </c>
      <c r="J607">
        <v>720</v>
      </c>
      <c r="K607">
        <v>135</v>
      </c>
      <c r="L607">
        <v>0</v>
      </c>
      <c r="M607">
        <v>0</v>
      </c>
      <c r="O607" s="1">
        <f t="shared" si="9"/>
        <v>5.333333333333333</v>
      </c>
    </row>
    <row r="608" spans="2:15" x14ac:dyDescent="0.25">
      <c r="B608" t="s">
        <v>14</v>
      </c>
      <c r="C608">
        <v>0</v>
      </c>
      <c r="D608">
        <v>0</v>
      </c>
      <c r="E608" t="s">
        <v>103</v>
      </c>
      <c r="F608">
        <v>0</v>
      </c>
      <c r="G608">
        <v>0</v>
      </c>
      <c r="H608">
        <v>0</v>
      </c>
      <c r="I608">
        <v>0</v>
      </c>
      <c r="J608">
        <v>660</v>
      </c>
      <c r="K608">
        <v>167</v>
      </c>
      <c r="L608">
        <v>0</v>
      </c>
      <c r="M608">
        <v>0</v>
      </c>
      <c r="O608" s="1">
        <f t="shared" si="9"/>
        <v>3.9520958083832336</v>
      </c>
    </row>
    <row r="609" spans="2:15" x14ac:dyDescent="0.25">
      <c r="B609" t="s">
        <v>14</v>
      </c>
      <c r="C609">
        <v>0</v>
      </c>
      <c r="D609">
        <v>0</v>
      </c>
      <c r="E609" t="s">
        <v>104</v>
      </c>
      <c r="F609">
        <v>0</v>
      </c>
      <c r="G609">
        <v>0</v>
      </c>
      <c r="H609">
        <v>0</v>
      </c>
      <c r="I609">
        <v>0</v>
      </c>
      <c r="J609">
        <v>600</v>
      </c>
      <c r="K609">
        <v>126</v>
      </c>
      <c r="L609">
        <v>0</v>
      </c>
      <c r="M609">
        <v>0</v>
      </c>
      <c r="O609" s="1">
        <f t="shared" si="9"/>
        <v>4.7619047619047619</v>
      </c>
    </row>
    <row r="610" spans="2:15" x14ac:dyDescent="0.25">
      <c r="B610" t="s">
        <v>14</v>
      </c>
      <c r="C610">
        <v>0</v>
      </c>
      <c r="D610">
        <v>0</v>
      </c>
      <c r="E610" t="s">
        <v>105</v>
      </c>
      <c r="F610">
        <v>0</v>
      </c>
      <c r="G610">
        <v>0</v>
      </c>
      <c r="H610">
        <v>0</v>
      </c>
      <c r="I610">
        <v>0</v>
      </c>
      <c r="J610">
        <v>600</v>
      </c>
      <c r="K610">
        <v>91</v>
      </c>
      <c r="L610">
        <v>0</v>
      </c>
      <c r="M610">
        <v>0</v>
      </c>
      <c r="O610" s="1">
        <f t="shared" si="9"/>
        <v>6.5934065934065931</v>
      </c>
    </row>
    <row r="611" spans="2:15" x14ac:dyDescent="0.25">
      <c r="B611" t="s">
        <v>14</v>
      </c>
      <c r="C611">
        <v>0</v>
      </c>
      <c r="D611">
        <v>0</v>
      </c>
      <c r="E611" t="s">
        <v>106</v>
      </c>
      <c r="F611">
        <v>0</v>
      </c>
      <c r="G611">
        <v>0</v>
      </c>
      <c r="H611">
        <v>0</v>
      </c>
      <c r="I611">
        <v>0</v>
      </c>
      <c r="J611">
        <v>540</v>
      </c>
      <c r="K611">
        <v>132</v>
      </c>
      <c r="L611">
        <v>0</v>
      </c>
      <c r="M611">
        <v>0</v>
      </c>
      <c r="O611" s="1">
        <f t="shared" si="9"/>
        <v>4.0909090909090908</v>
      </c>
    </row>
    <row r="612" spans="2:15" x14ac:dyDescent="0.25">
      <c r="B612" t="s">
        <v>14</v>
      </c>
      <c r="C612">
        <v>0</v>
      </c>
      <c r="D612">
        <v>0</v>
      </c>
      <c r="E612" t="s">
        <v>107</v>
      </c>
      <c r="F612">
        <v>0</v>
      </c>
      <c r="G612">
        <v>0</v>
      </c>
      <c r="H612">
        <v>0</v>
      </c>
      <c r="I612">
        <v>0</v>
      </c>
      <c r="J612">
        <v>540</v>
      </c>
      <c r="K612">
        <v>113</v>
      </c>
      <c r="L612">
        <v>0</v>
      </c>
      <c r="M612">
        <v>0</v>
      </c>
      <c r="O612" s="1">
        <f t="shared" si="9"/>
        <v>4.778761061946903</v>
      </c>
    </row>
    <row r="613" spans="2:15" x14ac:dyDescent="0.25">
      <c r="B613" t="s">
        <v>14</v>
      </c>
      <c r="C613">
        <v>0</v>
      </c>
      <c r="D613">
        <v>0</v>
      </c>
      <c r="E613" t="s">
        <v>108</v>
      </c>
      <c r="F613">
        <v>0</v>
      </c>
      <c r="G613">
        <v>0</v>
      </c>
      <c r="H613">
        <v>0</v>
      </c>
      <c r="I613">
        <v>0</v>
      </c>
      <c r="J613">
        <v>540</v>
      </c>
      <c r="K613">
        <v>88</v>
      </c>
      <c r="L613">
        <v>0</v>
      </c>
      <c r="M613">
        <v>0</v>
      </c>
      <c r="O613" s="1">
        <f t="shared" si="9"/>
        <v>6.1363636363636367</v>
      </c>
    </row>
    <row r="614" spans="2:15" x14ac:dyDescent="0.25">
      <c r="B614" t="s">
        <v>14</v>
      </c>
      <c r="C614">
        <v>0</v>
      </c>
      <c r="D614">
        <v>0</v>
      </c>
      <c r="E614" t="s">
        <v>109</v>
      </c>
      <c r="F614">
        <v>0</v>
      </c>
      <c r="G614">
        <v>0</v>
      </c>
      <c r="H614">
        <v>0</v>
      </c>
      <c r="I614">
        <v>0</v>
      </c>
      <c r="J614">
        <v>540</v>
      </c>
      <c r="K614">
        <v>121</v>
      </c>
      <c r="L614">
        <v>0</v>
      </c>
      <c r="M614">
        <v>0</v>
      </c>
      <c r="O614" s="1">
        <f t="shared" si="9"/>
        <v>4.4628099173553721</v>
      </c>
    </row>
    <row r="615" spans="2:15" x14ac:dyDescent="0.25">
      <c r="B615" t="s">
        <v>14</v>
      </c>
      <c r="C615">
        <v>0</v>
      </c>
      <c r="D615">
        <v>0</v>
      </c>
      <c r="E615" t="s">
        <v>110</v>
      </c>
      <c r="F615">
        <v>0</v>
      </c>
      <c r="G615">
        <v>0</v>
      </c>
      <c r="H615">
        <v>0</v>
      </c>
      <c r="I615">
        <v>0</v>
      </c>
      <c r="J615">
        <v>480</v>
      </c>
      <c r="K615">
        <v>99</v>
      </c>
      <c r="L615">
        <v>0</v>
      </c>
      <c r="M615">
        <v>0</v>
      </c>
      <c r="O615" s="1">
        <f t="shared" si="9"/>
        <v>4.8484848484848486</v>
      </c>
    </row>
    <row r="616" spans="2:15" x14ac:dyDescent="0.25">
      <c r="B616" t="s">
        <v>14</v>
      </c>
      <c r="C616">
        <v>0</v>
      </c>
      <c r="D616">
        <v>0</v>
      </c>
      <c r="E616" t="s">
        <v>111</v>
      </c>
      <c r="F616">
        <v>0</v>
      </c>
      <c r="G616">
        <v>0</v>
      </c>
      <c r="H616">
        <v>0</v>
      </c>
      <c r="I616">
        <v>0</v>
      </c>
      <c r="J616">
        <v>480</v>
      </c>
      <c r="K616">
        <v>103</v>
      </c>
      <c r="L616">
        <v>0</v>
      </c>
      <c r="M616">
        <v>0</v>
      </c>
      <c r="O616" s="1">
        <f t="shared" si="9"/>
        <v>4.6601941747572813</v>
      </c>
    </row>
    <row r="617" spans="2:15" x14ac:dyDescent="0.25">
      <c r="B617" t="s">
        <v>14</v>
      </c>
      <c r="C617">
        <v>0</v>
      </c>
      <c r="D617">
        <v>0</v>
      </c>
      <c r="E617" t="s">
        <v>112</v>
      </c>
      <c r="F617">
        <v>0</v>
      </c>
      <c r="G617">
        <v>0</v>
      </c>
      <c r="H617">
        <v>0</v>
      </c>
      <c r="I617">
        <v>0</v>
      </c>
      <c r="J617">
        <v>459</v>
      </c>
      <c r="K617">
        <v>99</v>
      </c>
      <c r="L617">
        <v>0</v>
      </c>
      <c r="M617">
        <v>0</v>
      </c>
      <c r="O617" s="1">
        <f t="shared" si="9"/>
        <v>4.6363636363636367</v>
      </c>
    </row>
    <row r="618" spans="2:15" x14ac:dyDescent="0.25">
      <c r="B618" t="s">
        <v>14</v>
      </c>
      <c r="C618">
        <v>0</v>
      </c>
      <c r="D618">
        <v>0</v>
      </c>
      <c r="E618" t="s">
        <v>113</v>
      </c>
      <c r="F618">
        <v>0</v>
      </c>
      <c r="G618">
        <v>0</v>
      </c>
      <c r="H618">
        <v>0</v>
      </c>
      <c r="I618">
        <v>0</v>
      </c>
      <c r="J618">
        <v>418</v>
      </c>
      <c r="K618">
        <v>80</v>
      </c>
      <c r="L618">
        <v>0</v>
      </c>
      <c r="M618">
        <v>0</v>
      </c>
      <c r="O618" s="1">
        <f t="shared" si="9"/>
        <v>5.2249999999999996</v>
      </c>
    </row>
    <row r="619" spans="2:15" x14ac:dyDescent="0.25">
      <c r="B619" t="s">
        <v>14</v>
      </c>
      <c r="C619">
        <v>0</v>
      </c>
      <c r="D619">
        <v>0</v>
      </c>
      <c r="E619" t="s">
        <v>114</v>
      </c>
      <c r="F619">
        <v>0</v>
      </c>
      <c r="G619">
        <v>0</v>
      </c>
      <c r="H619">
        <v>0</v>
      </c>
      <c r="I619">
        <v>0</v>
      </c>
      <c r="J619">
        <v>416</v>
      </c>
      <c r="K619">
        <v>105</v>
      </c>
      <c r="L619">
        <v>0</v>
      </c>
      <c r="M619">
        <v>0</v>
      </c>
      <c r="O619" s="1">
        <f t="shared" si="9"/>
        <v>3.961904761904762</v>
      </c>
    </row>
    <row r="620" spans="2:15" x14ac:dyDescent="0.25">
      <c r="B620" t="s">
        <v>14</v>
      </c>
      <c r="C620">
        <v>0</v>
      </c>
      <c r="D620">
        <v>0</v>
      </c>
      <c r="E620" t="s">
        <v>115</v>
      </c>
      <c r="F620">
        <v>0</v>
      </c>
      <c r="G620">
        <v>0</v>
      </c>
      <c r="H620">
        <v>0</v>
      </c>
      <c r="I620">
        <v>0</v>
      </c>
      <c r="J620">
        <v>413</v>
      </c>
      <c r="K620">
        <v>77</v>
      </c>
      <c r="L620">
        <v>0</v>
      </c>
      <c r="M620">
        <v>0</v>
      </c>
      <c r="O620" s="1">
        <f t="shared" si="9"/>
        <v>5.3636363636363633</v>
      </c>
    </row>
    <row r="621" spans="2:15" x14ac:dyDescent="0.25">
      <c r="B621" t="s">
        <v>14</v>
      </c>
      <c r="C621">
        <v>0</v>
      </c>
      <c r="D621">
        <v>0</v>
      </c>
      <c r="E621" t="s">
        <v>116</v>
      </c>
      <c r="F621">
        <v>0</v>
      </c>
      <c r="G621">
        <v>0</v>
      </c>
      <c r="H621">
        <v>0</v>
      </c>
      <c r="I621">
        <v>0</v>
      </c>
      <c r="J621">
        <v>399</v>
      </c>
      <c r="K621">
        <v>80</v>
      </c>
      <c r="L621">
        <v>0</v>
      </c>
      <c r="M621">
        <v>0</v>
      </c>
      <c r="O621" s="1">
        <f t="shared" si="9"/>
        <v>4.9874999999999998</v>
      </c>
    </row>
    <row r="622" spans="2:15" x14ac:dyDescent="0.25">
      <c r="B622" t="s">
        <v>14</v>
      </c>
      <c r="C622">
        <v>0</v>
      </c>
      <c r="D622">
        <v>0</v>
      </c>
      <c r="E622" t="s">
        <v>86</v>
      </c>
      <c r="F622">
        <v>0</v>
      </c>
      <c r="G622">
        <v>0</v>
      </c>
      <c r="H622">
        <v>0</v>
      </c>
      <c r="I622">
        <v>0</v>
      </c>
      <c r="J622">
        <v>354</v>
      </c>
      <c r="K622">
        <v>81</v>
      </c>
      <c r="L622">
        <v>0</v>
      </c>
      <c r="M622">
        <v>0</v>
      </c>
      <c r="O622" s="1">
        <f t="shared" si="9"/>
        <v>4.3703703703703702</v>
      </c>
    </row>
    <row r="623" spans="2:15" x14ac:dyDescent="0.25">
      <c r="B623" t="s">
        <v>14</v>
      </c>
      <c r="C623">
        <v>0</v>
      </c>
      <c r="D623">
        <v>0</v>
      </c>
      <c r="E623" t="s">
        <v>117</v>
      </c>
      <c r="F623">
        <v>0</v>
      </c>
      <c r="G623">
        <v>0</v>
      </c>
      <c r="H623">
        <v>0</v>
      </c>
      <c r="I623">
        <v>0</v>
      </c>
      <c r="J623">
        <v>348</v>
      </c>
      <c r="K623">
        <v>58</v>
      </c>
      <c r="L623">
        <v>0</v>
      </c>
      <c r="M623">
        <v>0</v>
      </c>
      <c r="O623" s="1">
        <f t="shared" si="9"/>
        <v>6</v>
      </c>
    </row>
    <row r="624" spans="2:15" x14ac:dyDescent="0.25">
      <c r="B624" t="s">
        <v>14</v>
      </c>
      <c r="C624">
        <v>0</v>
      </c>
      <c r="D624">
        <v>0</v>
      </c>
      <c r="E624" t="s">
        <v>118</v>
      </c>
      <c r="F624">
        <v>0</v>
      </c>
      <c r="G624">
        <v>0</v>
      </c>
      <c r="H624">
        <v>0</v>
      </c>
      <c r="I624">
        <v>0</v>
      </c>
      <c r="J624">
        <v>345</v>
      </c>
      <c r="K624">
        <v>60</v>
      </c>
      <c r="L624">
        <v>0</v>
      </c>
      <c r="M624">
        <v>0</v>
      </c>
      <c r="O624" s="1">
        <f t="shared" si="9"/>
        <v>5.75</v>
      </c>
    </row>
    <row r="625" spans="2:15" x14ac:dyDescent="0.25">
      <c r="B625" t="s">
        <v>14</v>
      </c>
      <c r="C625">
        <v>0</v>
      </c>
      <c r="D625">
        <v>0</v>
      </c>
      <c r="E625" t="s">
        <v>119</v>
      </c>
      <c r="F625">
        <v>0</v>
      </c>
      <c r="G625">
        <v>0</v>
      </c>
      <c r="H625">
        <v>0</v>
      </c>
      <c r="I625">
        <v>0</v>
      </c>
      <c r="J625">
        <v>331</v>
      </c>
      <c r="K625">
        <v>57</v>
      </c>
      <c r="L625">
        <v>0</v>
      </c>
      <c r="M625">
        <v>0</v>
      </c>
      <c r="O625" s="1">
        <f t="shared" si="9"/>
        <v>5.807017543859649</v>
      </c>
    </row>
    <row r="626" spans="2:15" x14ac:dyDescent="0.25">
      <c r="B626" t="s">
        <v>14</v>
      </c>
      <c r="C626">
        <v>0</v>
      </c>
      <c r="D626">
        <v>0</v>
      </c>
      <c r="E626" t="s">
        <v>120</v>
      </c>
      <c r="F626">
        <v>0</v>
      </c>
      <c r="G626">
        <v>0</v>
      </c>
      <c r="H626">
        <v>0</v>
      </c>
      <c r="I626">
        <v>0</v>
      </c>
      <c r="J626">
        <v>330</v>
      </c>
      <c r="K626">
        <v>68</v>
      </c>
      <c r="L626">
        <v>0</v>
      </c>
      <c r="M626">
        <v>0</v>
      </c>
      <c r="O626" s="1">
        <f t="shared" si="9"/>
        <v>4.8529411764705879</v>
      </c>
    </row>
    <row r="627" spans="2:15" x14ac:dyDescent="0.25">
      <c r="B627" t="s">
        <v>14</v>
      </c>
      <c r="C627">
        <v>0</v>
      </c>
      <c r="D627">
        <v>0</v>
      </c>
      <c r="E627" t="s">
        <v>121</v>
      </c>
      <c r="F627">
        <v>0</v>
      </c>
      <c r="G627">
        <v>0</v>
      </c>
      <c r="H627">
        <v>0</v>
      </c>
      <c r="I627">
        <v>0</v>
      </c>
      <c r="J627">
        <v>320</v>
      </c>
      <c r="K627">
        <v>50</v>
      </c>
      <c r="L627">
        <v>0</v>
      </c>
      <c r="M627">
        <v>0</v>
      </c>
      <c r="O627" s="1">
        <f t="shared" si="9"/>
        <v>6.4</v>
      </c>
    </row>
    <row r="628" spans="2:15" x14ac:dyDescent="0.25">
      <c r="B628" t="s">
        <v>14</v>
      </c>
      <c r="C628">
        <v>0</v>
      </c>
      <c r="D628">
        <v>0</v>
      </c>
      <c r="E628" t="s">
        <v>122</v>
      </c>
      <c r="F628">
        <v>0</v>
      </c>
      <c r="G628">
        <v>0</v>
      </c>
      <c r="H628">
        <v>0</v>
      </c>
      <c r="I628">
        <v>0</v>
      </c>
      <c r="J628">
        <v>319</v>
      </c>
      <c r="K628">
        <v>79</v>
      </c>
      <c r="L628">
        <v>0</v>
      </c>
      <c r="M628">
        <v>0</v>
      </c>
      <c r="O628" s="1">
        <f t="shared" si="9"/>
        <v>4.037974683544304</v>
      </c>
    </row>
    <row r="629" spans="2:15" x14ac:dyDescent="0.25">
      <c r="B629" t="s">
        <v>14</v>
      </c>
      <c r="C629">
        <v>0</v>
      </c>
      <c r="D629">
        <v>0</v>
      </c>
      <c r="E629" t="s">
        <v>123</v>
      </c>
      <c r="F629">
        <v>0</v>
      </c>
      <c r="G629">
        <v>0</v>
      </c>
      <c r="H629">
        <v>0</v>
      </c>
      <c r="I629">
        <v>0</v>
      </c>
      <c r="J629">
        <v>302</v>
      </c>
      <c r="K629">
        <v>54</v>
      </c>
      <c r="L629">
        <v>0</v>
      </c>
      <c r="M629">
        <v>0</v>
      </c>
      <c r="O629" s="1">
        <f t="shared" si="9"/>
        <v>5.5925925925925926</v>
      </c>
    </row>
    <row r="630" spans="2:15" x14ac:dyDescent="0.25">
      <c r="B630" t="s">
        <v>14</v>
      </c>
      <c r="C630">
        <v>0</v>
      </c>
      <c r="D630">
        <v>0</v>
      </c>
      <c r="E630" t="s">
        <v>124</v>
      </c>
      <c r="F630">
        <v>0</v>
      </c>
      <c r="G630">
        <v>0</v>
      </c>
      <c r="H630">
        <v>0</v>
      </c>
      <c r="I630">
        <v>0</v>
      </c>
      <c r="J630">
        <v>296</v>
      </c>
      <c r="K630">
        <v>69</v>
      </c>
      <c r="L630">
        <v>0</v>
      </c>
      <c r="M630">
        <v>0</v>
      </c>
      <c r="O630" s="1">
        <f t="shared" si="9"/>
        <v>4.2898550724637685</v>
      </c>
    </row>
    <row r="631" spans="2:15" x14ac:dyDescent="0.25">
      <c r="B631" t="s">
        <v>14</v>
      </c>
      <c r="C631">
        <v>0</v>
      </c>
      <c r="D631">
        <v>0</v>
      </c>
      <c r="E631" t="s">
        <v>125</v>
      </c>
      <c r="F631">
        <v>0</v>
      </c>
      <c r="G631">
        <v>0</v>
      </c>
      <c r="H631">
        <v>0</v>
      </c>
      <c r="I631">
        <v>0</v>
      </c>
      <c r="J631">
        <v>292</v>
      </c>
      <c r="K631">
        <v>67</v>
      </c>
      <c r="L631">
        <v>0</v>
      </c>
      <c r="M631">
        <v>0</v>
      </c>
      <c r="O631" s="1">
        <f t="shared" si="9"/>
        <v>4.3582089552238807</v>
      </c>
    </row>
    <row r="632" spans="2:15" x14ac:dyDescent="0.25">
      <c r="B632" t="s">
        <v>14</v>
      </c>
      <c r="C632">
        <v>0</v>
      </c>
      <c r="D632">
        <v>0</v>
      </c>
      <c r="E632" t="s">
        <v>126</v>
      </c>
      <c r="F632">
        <v>0</v>
      </c>
      <c r="G632">
        <v>0</v>
      </c>
      <c r="H632">
        <v>0</v>
      </c>
      <c r="I632">
        <v>0</v>
      </c>
      <c r="J632">
        <v>269</v>
      </c>
      <c r="K632">
        <v>49</v>
      </c>
      <c r="L632">
        <v>0</v>
      </c>
      <c r="M632">
        <v>0</v>
      </c>
      <c r="O632" s="1">
        <f t="shared" si="9"/>
        <v>5.4897959183673466</v>
      </c>
    </row>
    <row r="633" spans="2:15" x14ac:dyDescent="0.25">
      <c r="B633" t="s">
        <v>14</v>
      </c>
      <c r="C633">
        <v>0</v>
      </c>
      <c r="D633">
        <v>0</v>
      </c>
      <c r="E633" t="s">
        <v>127</v>
      </c>
      <c r="F633">
        <v>0</v>
      </c>
      <c r="G633">
        <v>0</v>
      </c>
      <c r="H633">
        <v>0</v>
      </c>
      <c r="I633">
        <v>0</v>
      </c>
      <c r="J633">
        <v>267</v>
      </c>
      <c r="K633">
        <v>60</v>
      </c>
      <c r="L633">
        <v>0</v>
      </c>
      <c r="M633">
        <v>0</v>
      </c>
      <c r="O633" s="1">
        <f t="shared" si="9"/>
        <v>4.45</v>
      </c>
    </row>
    <row r="634" spans="2:15" x14ac:dyDescent="0.25">
      <c r="B634" t="s">
        <v>14</v>
      </c>
      <c r="C634">
        <v>0</v>
      </c>
      <c r="D634">
        <v>0</v>
      </c>
      <c r="E634" t="s">
        <v>128</v>
      </c>
      <c r="F634">
        <v>0</v>
      </c>
      <c r="G634">
        <v>0</v>
      </c>
      <c r="H634">
        <v>0</v>
      </c>
      <c r="I634">
        <v>0</v>
      </c>
      <c r="J634">
        <v>258</v>
      </c>
      <c r="K634">
        <v>62</v>
      </c>
      <c r="L634">
        <v>0</v>
      </c>
      <c r="M634">
        <v>0</v>
      </c>
      <c r="O634" s="1">
        <f t="shared" si="9"/>
        <v>4.161290322580645</v>
      </c>
    </row>
    <row r="635" spans="2:15" x14ac:dyDescent="0.25">
      <c r="B635" t="s">
        <v>14</v>
      </c>
      <c r="C635">
        <v>0</v>
      </c>
      <c r="D635">
        <v>0</v>
      </c>
      <c r="E635" t="s">
        <v>129</v>
      </c>
      <c r="F635">
        <v>0</v>
      </c>
      <c r="G635">
        <v>0</v>
      </c>
      <c r="H635">
        <v>0</v>
      </c>
      <c r="I635">
        <v>0</v>
      </c>
      <c r="J635">
        <v>254</v>
      </c>
      <c r="K635">
        <v>58</v>
      </c>
      <c r="L635">
        <v>0</v>
      </c>
      <c r="M635">
        <v>0</v>
      </c>
      <c r="O635" s="1">
        <f t="shared" si="9"/>
        <v>4.3793103448275863</v>
      </c>
    </row>
    <row r="636" spans="2:15" x14ac:dyDescent="0.25">
      <c r="B636" t="s">
        <v>14</v>
      </c>
      <c r="C636">
        <v>0</v>
      </c>
      <c r="D636">
        <v>0</v>
      </c>
      <c r="E636" t="s">
        <v>130</v>
      </c>
      <c r="F636">
        <v>0</v>
      </c>
      <c r="G636">
        <v>0</v>
      </c>
      <c r="H636">
        <v>0</v>
      </c>
      <c r="I636">
        <v>0</v>
      </c>
      <c r="J636">
        <v>250</v>
      </c>
      <c r="K636">
        <v>70</v>
      </c>
      <c r="L636">
        <v>0</v>
      </c>
      <c r="M636">
        <v>0</v>
      </c>
      <c r="O636" s="1">
        <f t="shared" si="9"/>
        <v>3.5714285714285716</v>
      </c>
    </row>
    <row r="637" spans="2:15" x14ac:dyDescent="0.25">
      <c r="B637" t="s">
        <v>14</v>
      </c>
      <c r="C637">
        <v>0</v>
      </c>
      <c r="D637">
        <v>0</v>
      </c>
      <c r="E637" t="s">
        <v>131</v>
      </c>
      <c r="F637">
        <v>0</v>
      </c>
      <c r="G637">
        <v>0</v>
      </c>
      <c r="H637">
        <v>0</v>
      </c>
      <c r="I637">
        <v>0</v>
      </c>
      <c r="J637">
        <v>249</v>
      </c>
      <c r="K637">
        <v>53</v>
      </c>
      <c r="L637">
        <v>0</v>
      </c>
      <c r="M637">
        <v>0</v>
      </c>
      <c r="O637" s="1">
        <f t="shared" si="9"/>
        <v>4.6981132075471699</v>
      </c>
    </row>
    <row r="638" spans="2:15" x14ac:dyDescent="0.25">
      <c r="B638" t="s">
        <v>14</v>
      </c>
      <c r="C638">
        <v>0</v>
      </c>
      <c r="D638">
        <v>0</v>
      </c>
      <c r="E638" t="s">
        <v>132</v>
      </c>
      <c r="F638">
        <v>0</v>
      </c>
      <c r="G638">
        <v>0</v>
      </c>
      <c r="H638">
        <v>0</v>
      </c>
      <c r="I638">
        <v>0</v>
      </c>
      <c r="J638">
        <v>238</v>
      </c>
      <c r="K638">
        <v>53</v>
      </c>
      <c r="L638">
        <v>0</v>
      </c>
      <c r="M638">
        <v>0</v>
      </c>
      <c r="O638" s="1">
        <f t="shared" si="9"/>
        <v>4.4905660377358494</v>
      </c>
    </row>
    <row r="639" spans="2:15" x14ac:dyDescent="0.25">
      <c r="B639" t="s">
        <v>14</v>
      </c>
      <c r="C639">
        <v>0</v>
      </c>
      <c r="D639">
        <v>0</v>
      </c>
      <c r="E639" t="s">
        <v>133</v>
      </c>
      <c r="F639">
        <v>0</v>
      </c>
      <c r="G639">
        <v>0</v>
      </c>
      <c r="H639">
        <v>0</v>
      </c>
      <c r="I639">
        <v>0</v>
      </c>
      <c r="J639">
        <v>234</v>
      </c>
      <c r="K639">
        <v>39</v>
      </c>
      <c r="L639">
        <v>0</v>
      </c>
      <c r="M639">
        <v>0</v>
      </c>
      <c r="O639" s="1">
        <f t="shared" si="9"/>
        <v>6</v>
      </c>
    </row>
    <row r="640" spans="2:15" x14ac:dyDescent="0.25">
      <c r="B640" t="s">
        <v>14</v>
      </c>
      <c r="C640">
        <v>0</v>
      </c>
      <c r="D640">
        <v>0</v>
      </c>
      <c r="E640" t="s">
        <v>134</v>
      </c>
      <c r="F640">
        <v>0</v>
      </c>
      <c r="G640">
        <v>0</v>
      </c>
      <c r="H640">
        <v>0</v>
      </c>
      <c r="I640">
        <v>0</v>
      </c>
      <c r="J640">
        <v>230</v>
      </c>
      <c r="K640">
        <v>40</v>
      </c>
      <c r="L640">
        <v>0</v>
      </c>
      <c r="M640">
        <v>0</v>
      </c>
      <c r="O640" s="1">
        <f t="shared" si="9"/>
        <v>5.75</v>
      </c>
    </row>
    <row r="641" spans="2:15" x14ac:dyDescent="0.25">
      <c r="B641" t="s">
        <v>14</v>
      </c>
      <c r="C641">
        <v>0</v>
      </c>
      <c r="D641">
        <v>0</v>
      </c>
      <c r="E641" t="s">
        <v>135</v>
      </c>
      <c r="F641">
        <v>0</v>
      </c>
      <c r="G641">
        <v>0</v>
      </c>
      <c r="H641">
        <v>0</v>
      </c>
      <c r="I641">
        <v>0</v>
      </c>
      <c r="J641">
        <v>229</v>
      </c>
      <c r="K641">
        <v>68</v>
      </c>
      <c r="L641">
        <v>0</v>
      </c>
      <c r="M641">
        <v>0</v>
      </c>
      <c r="O641" s="1">
        <f t="shared" si="9"/>
        <v>3.3676470588235294</v>
      </c>
    </row>
    <row r="642" spans="2:15" x14ac:dyDescent="0.25">
      <c r="B642" t="s">
        <v>14</v>
      </c>
      <c r="C642">
        <v>0</v>
      </c>
      <c r="D642">
        <v>0</v>
      </c>
      <c r="E642" t="s">
        <v>136</v>
      </c>
      <c r="F642">
        <v>0</v>
      </c>
      <c r="G642">
        <v>0</v>
      </c>
      <c r="H642">
        <v>0</v>
      </c>
      <c r="I642">
        <v>0</v>
      </c>
      <c r="J642">
        <v>225</v>
      </c>
      <c r="K642">
        <v>66</v>
      </c>
      <c r="L642">
        <v>0</v>
      </c>
      <c r="M642">
        <v>0</v>
      </c>
      <c r="O642" s="1">
        <f t="shared" si="9"/>
        <v>3.4090909090909092</v>
      </c>
    </row>
    <row r="643" spans="2:15" x14ac:dyDescent="0.25">
      <c r="B643" t="s">
        <v>14</v>
      </c>
      <c r="C643">
        <v>0</v>
      </c>
      <c r="D643">
        <v>0</v>
      </c>
      <c r="E643" t="s">
        <v>137</v>
      </c>
      <c r="F643">
        <v>0</v>
      </c>
      <c r="G643">
        <v>0</v>
      </c>
      <c r="H643">
        <v>0</v>
      </c>
      <c r="I643">
        <v>0</v>
      </c>
      <c r="J643">
        <v>223</v>
      </c>
      <c r="K643">
        <v>59</v>
      </c>
      <c r="L643">
        <v>0</v>
      </c>
      <c r="M643">
        <v>0</v>
      </c>
      <c r="O643" s="1">
        <f t="shared" ref="O643:O706" si="10">J643/K643</f>
        <v>3.7796610169491527</v>
      </c>
    </row>
    <row r="644" spans="2:15" x14ac:dyDescent="0.25">
      <c r="B644" t="s">
        <v>14</v>
      </c>
      <c r="C644">
        <v>0</v>
      </c>
      <c r="D644">
        <v>0</v>
      </c>
      <c r="E644" t="s">
        <v>138</v>
      </c>
      <c r="F644">
        <v>0</v>
      </c>
      <c r="G644">
        <v>0</v>
      </c>
      <c r="H644">
        <v>0</v>
      </c>
      <c r="I644">
        <v>0</v>
      </c>
      <c r="J644">
        <v>222</v>
      </c>
      <c r="K644">
        <v>57</v>
      </c>
      <c r="L644">
        <v>0</v>
      </c>
      <c r="M644">
        <v>0</v>
      </c>
      <c r="O644" s="1">
        <f t="shared" si="10"/>
        <v>3.8947368421052633</v>
      </c>
    </row>
    <row r="645" spans="2:15" x14ac:dyDescent="0.25">
      <c r="B645" t="s">
        <v>14</v>
      </c>
      <c r="C645">
        <v>0</v>
      </c>
      <c r="D645">
        <v>0</v>
      </c>
      <c r="E645" t="s">
        <v>139</v>
      </c>
      <c r="F645">
        <v>0</v>
      </c>
      <c r="G645">
        <v>0</v>
      </c>
      <c r="H645">
        <v>0</v>
      </c>
      <c r="I645">
        <v>0</v>
      </c>
      <c r="J645">
        <v>215</v>
      </c>
      <c r="K645">
        <v>42</v>
      </c>
      <c r="L645">
        <v>0</v>
      </c>
      <c r="M645">
        <v>0</v>
      </c>
      <c r="O645" s="1">
        <f t="shared" si="10"/>
        <v>5.1190476190476186</v>
      </c>
    </row>
    <row r="646" spans="2:15" x14ac:dyDescent="0.25">
      <c r="B646" t="s">
        <v>14</v>
      </c>
      <c r="C646">
        <v>0</v>
      </c>
      <c r="D646">
        <v>0</v>
      </c>
      <c r="E646" t="s">
        <v>140</v>
      </c>
      <c r="F646">
        <v>0</v>
      </c>
      <c r="G646">
        <v>0</v>
      </c>
      <c r="H646">
        <v>0</v>
      </c>
      <c r="I646">
        <v>0</v>
      </c>
      <c r="J646">
        <v>213</v>
      </c>
      <c r="K646">
        <v>52</v>
      </c>
      <c r="L646">
        <v>0</v>
      </c>
      <c r="M646">
        <v>0</v>
      </c>
      <c r="O646" s="1">
        <f t="shared" si="10"/>
        <v>4.0961538461538458</v>
      </c>
    </row>
    <row r="647" spans="2:15" x14ac:dyDescent="0.25">
      <c r="B647" t="s">
        <v>14</v>
      </c>
      <c r="C647">
        <v>0</v>
      </c>
      <c r="D647">
        <v>0</v>
      </c>
      <c r="E647" t="s">
        <v>141</v>
      </c>
      <c r="F647">
        <v>0</v>
      </c>
      <c r="G647">
        <v>0</v>
      </c>
      <c r="H647">
        <v>0</v>
      </c>
      <c r="I647">
        <v>0</v>
      </c>
      <c r="J647">
        <v>210</v>
      </c>
      <c r="K647">
        <v>50</v>
      </c>
      <c r="L647">
        <v>0</v>
      </c>
      <c r="M647">
        <v>0</v>
      </c>
      <c r="O647" s="1">
        <f t="shared" si="10"/>
        <v>4.2</v>
      </c>
    </row>
    <row r="648" spans="2:15" x14ac:dyDescent="0.25">
      <c r="B648" t="s">
        <v>14</v>
      </c>
      <c r="C648">
        <v>0</v>
      </c>
      <c r="D648">
        <v>0</v>
      </c>
      <c r="E648" t="s">
        <v>142</v>
      </c>
      <c r="F648">
        <v>0</v>
      </c>
      <c r="G648">
        <v>0</v>
      </c>
      <c r="H648">
        <v>0</v>
      </c>
      <c r="I648">
        <v>0</v>
      </c>
      <c r="J648">
        <v>208</v>
      </c>
      <c r="K648">
        <v>34</v>
      </c>
      <c r="L648">
        <v>0</v>
      </c>
      <c r="M648">
        <v>0</v>
      </c>
      <c r="O648" s="1">
        <f t="shared" si="10"/>
        <v>6.117647058823529</v>
      </c>
    </row>
    <row r="649" spans="2:15" x14ac:dyDescent="0.25">
      <c r="B649" t="s">
        <v>14</v>
      </c>
      <c r="C649">
        <v>0</v>
      </c>
      <c r="D649">
        <v>0</v>
      </c>
      <c r="E649" t="s">
        <v>143</v>
      </c>
      <c r="F649">
        <v>0</v>
      </c>
      <c r="G649">
        <v>0</v>
      </c>
      <c r="H649">
        <v>0</v>
      </c>
      <c r="I649">
        <v>0</v>
      </c>
      <c r="J649">
        <v>201</v>
      </c>
      <c r="K649">
        <v>71</v>
      </c>
      <c r="L649">
        <v>0</v>
      </c>
      <c r="M649">
        <v>0</v>
      </c>
      <c r="O649" s="1">
        <f t="shared" si="10"/>
        <v>2.8309859154929575</v>
      </c>
    </row>
    <row r="650" spans="2:15" x14ac:dyDescent="0.25">
      <c r="B650" t="s">
        <v>14</v>
      </c>
      <c r="C650">
        <v>0</v>
      </c>
      <c r="D650">
        <v>0</v>
      </c>
      <c r="E650" t="s">
        <v>144</v>
      </c>
      <c r="F650">
        <v>0</v>
      </c>
      <c r="G650">
        <v>0</v>
      </c>
      <c r="H650">
        <v>0</v>
      </c>
      <c r="I650">
        <v>0</v>
      </c>
      <c r="J650">
        <v>193</v>
      </c>
      <c r="K650">
        <v>39</v>
      </c>
      <c r="L650">
        <v>0</v>
      </c>
      <c r="M650">
        <v>0</v>
      </c>
      <c r="O650" s="1">
        <f t="shared" si="10"/>
        <v>4.9487179487179489</v>
      </c>
    </row>
    <row r="651" spans="2:15" x14ac:dyDescent="0.25">
      <c r="B651" t="s">
        <v>14</v>
      </c>
      <c r="C651">
        <v>0</v>
      </c>
      <c r="D651">
        <v>0</v>
      </c>
      <c r="E651" t="s">
        <v>145</v>
      </c>
      <c r="F651">
        <v>0</v>
      </c>
      <c r="G651">
        <v>0</v>
      </c>
      <c r="H651">
        <v>0</v>
      </c>
      <c r="I651">
        <v>0</v>
      </c>
      <c r="J651">
        <v>193</v>
      </c>
      <c r="K651">
        <v>50</v>
      </c>
      <c r="L651">
        <v>0</v>
      </c>
      <c r="M651">
        <v>0</v>
      </c>
      <c r="O651" s="1">
        <f t="shared" si="10"/>
        <v>3.86</v>
      </c>
    </row>
    <row r="652" spans="2:15" x14ac:dyDescent="0.25">
      <c r="B652" t="s">
        <v>14</v>
      </c>
      <c r="C652">
        <v>0</v>
      </c>
      <c r="D652">
        <v>0</v>
      </c>
      <c r="E652" t="s">
        <v>146</v>
      </c>
      <c r="F652">
        <v>0</v>
      </c>
      <c r="G652">
        <v>0</v>
      </c>
      <c r="H652">
        <v>0</v>
      </c>
      <c r="I652">
        <v>0</v>
      </c>
      <c r="J652">
        <v>193</v>
      </c>
      <c r="K652">
        <v>59</v>
      </c>
      <c r="L652">
        <v>0</v>
      </c>
      <c r="M652">
        <v>0</v>
      </c>
      <c r="O652" s="1">
        <f t="shared" si="10"/>
        <v>3.2711864406779663</v>
      </c>
    </row>
    <row r="653" spans="2:15" x14ac:dyDescent="0.25">
      <c r="B653" t="s">
        <v>14</v>
      </c>
      <c r="C653">
        <v>0</v>
      </c>
      <c r="D653">
        <v>0</v>
      </c>
      <c r="E653" t="s">
        <v>147</v>
      </c>
      <c r="F653">
        <v>0</v>
      </c>
      <c r="G653">
        <v>0</v>
      </c>
      <c r="H653">
        <v>0</v>
      </c>
      <c r="I653">
        <v>0</v>
      </c>
      <c r="J653">
        <v>191</v>
      </c>
      <c r="K653">
        <v>30</v>
      </c>
      <c r="L653">
        <v>0</v>
      </c>
      <c r="M653">
        <v>0</v>
      </c>
      <c r="O653" s="1">
        <f t="shared" si="10"/>
        <v>6.3666666666666663</v>
      </c>
    </row>
    <row r="654" spans="2:15" x14ac:dyDescent="0.25">
      <c r="B654" t="s">
        <v>14</v>
      </c>
      <c r="C654">
        <v>0</v>
      </c>
      <c r="D654">
        <v>0</v>
      </c>
      <c r="E654" t="s">
        <v>148</v>
      </c>
      <c r="F654">
        <v>0</v>
      </c>
      <c r="G654">
        <v>0</v>
      </c>
      <c r="H654">
        <v>0</v>
      </c>
      <c r="I654">
        <v>0</v>
      </c>
      <c r="J654">
        <v>177</v>
      </c>
      <c r="K654">
        <v>42</v>
      </c>
      <c r="L654">
        <v>0</v>
      </c>
      <c r="M654">
        <v>0</v>
      </c>
      <c r="O654" s="1">
        <f t="shared" si="10"/>
        <v>4.2142857142857144</v>
      </c>
    </row>
    <row r="655" spans="2:15" x14ac:dyDescent="0.25">
      <c r="B655" t="s">
        <v>14</v>
      </c>
      <c r="C655">
        <v>0</v>
      </c>
      <c r="D655">
        <v>0</v>
      </c>
      <c r="E655" t="s">
        <v>149</v>
      </c>
      <c r="F655">
        <v>0</v>
      </c>
      <c r="G655">
        <v>0</v>
      </c>
      <c r="H655">
        <v>0</v>
      </c>
      <c r="I655">
        <v>0</v>
      </c>
      <c r="J655">
        <v>175</v>
      </c>
      <c r="K655">
        <v>37</v>
      </c>
      <c r="L655">
        <v>0</v>
      </c>
      <c r="M655">
        <v>0</v>
      </c>
      <c r="O655" s="1">
        <f t="shared" si="10"/>
        <v>4.7297297297297298</v>
      </c>
    </row>
    <row r="656" spans="2:15" x14ac:dyDescent="0.25">
      <c r="B656" t="s">
        <v>14</v>
      </c>
      <c r="C656">
        <v>0</v>
      </c>
      <c r="D656">
        <v>0</v>
      </c>
      <c r="E656" t="s">
        <v>150</v>
      </c>
      <c r="F656">
        <v>0</v>
      </c>
      <c r="G656">
        <v>0</v>
      </c>
      <c r="H656">
        <v>0</v>
      </c>
      <c r="I656">
        <v>0</v>
      </c>
      <c r="J656">
        <v>158</v>
      </c>
      <c r="K656">
        <v>40</v>
      </c>
      <c r="L656">
        <v>0</v>
      </c>
      <c r="M656">
        <v>0</v>
      </c>
      <c r="O656" s="1">
        <f t="shared" si="10"/>
        <v>3.95</v>
      </c>
    </row>
    <row r="657" spans="2:15" x14ac:dyDescent="0.25">
      <c r="B657" t="s">
        <v>14</v>
      </c>
      <c r="C657">
        <v>0</v>
      </c>
      <c r="D657">
        <v>0</v>
      </c>
      <c r="E657" t="s">
        <v>151</v>
      </c>
      <c r="F657">
        <v>0</v>
      </c>
      <c r="G657">
        <v>0</v>
      </c>
      <c r="H657">
        <v>0</v>
      </c>
      <c r="I657">
        <v>0</v>
      </c>
      <c r="J657">
        <v>154</v>
      </c>
      <c r="K657">
        <v>26</v>
      </c>
      <c r="L657">
        <v>0</v>
      </c>
      <c r="M657">
        <v>0</v>
      </c>
      <c r="O657" s="1">
        <f t="shared" si="10"/>
        <v>5.9230769230769234</v>
      </c>
    </row>
    <row r="658" spans="2:15" x14ac:dyDescent="0.25">
      <c r="B658" t="s">
        <v>14</v>
      </c>
      <c r="C658">
        <v>0</v>
      </c>
      <c r="D658">
        <v>0</v>
      </c>
      <c r="E658" t="s">
        <v>152</v>
      </c>
      <c r="F658">
        <v>0</v>
      </c>
      <c r="G658">
        <v>0</v>
      </c>
      <c r="H658">
        <v>0</v>
      </c>
      <c r="I658">
        <v>0</v>
      </c>
      <c r="J658">
        <v>153</v>
      </c>
      <c r="K658">
        <v>28</v>
      </c>
      <c r="L658">
        <v>0</v>
      </c>
      <c r="M658">
        <v>0</v>
      </c>
      <c r="O658" s="1">
        <f t="shared" si="10"/>
        <v>5.4642857142857144</v>
      </c>
    </row>
    <row r="659" spans="2:15" x14ac:dyDescent="0.25">
      <c r="B659" t="s">
        <v>14</v>
      </c>
      <c r="C659">
        <v>0</v>
      </c>
      <c r="D659">
        <v>0</v>
      </c>
      <c r="E659" t="s">
        <v>153</v>
      </c>
      <c r="F659">
        <v>0</v>
      </c>
      <c r="G659">
        <v>0</v>
      </c>
      <c r="H659">
        <v>0</v>
      </c>
      <c r="I659">
        <v>0</v>
      </c>
      <c r="J659">
        <v>146</v>
      </c>
      <c r="K659">
        <v>33</v>
      </c>
      <c r="L659">
        <v>0</v>
      </c>
      <c r="M659">
        <v>0</v>
      </c>
      <c r="O659" s="1">
        <f t="shared" si="10"/>
        <v>4.4242424242424239</v>
      </c>
    </row>
    <row r="660" spans="2:15" x14ac:dyDescent="0.25">
      <c r="B660" t="s">
        <v>14</v>
      </c>
      <c r="C660">
        <v>0</v>
      </c>
      <c r="D660">
        <v>0</v>
      </c>
      <c r="E660" t="s">
        <v>154</v>
      </c>
      <c r="F660">
        <v>0</v>
      </c>
      <c r="G660">
        <v>0</v>
      </c>
      <c r="H660">
        <v>0</v>
      </c>
      <c r="I660">
        <v>0</v>
      </c>
      <c r="J660">
        <v>138</v>
      </c>
      <c r="K660">
        <v>21</v>
      </c>
      <c r="L660">
        <v>0</v>
      </c>
      <c r="M660">
        <v>0</v>
      </c>
      <c r="O660" s="1">
        <f t="shared" si="10"/>
        <v>6.5714285714285712</v>
      </c>
    </row>
    <row r="661" spans="2:15" x14ac:dyDescent="0.25">
      <c r="B661" t="s">
        <v>14</v>
      </c>
      <c r="C661">
        <v>0</v>
      </c>
      <c r="D661">
        <v>0</v>
      </c>
      <c r="E661" t="s">
        <v>155</v>
      </c>
      <c r="F661">
        <v>0</v>
      </c>
      <c r="G661">
        <v>0</v>
      </c>
      <c r="H661">
        <v>0</v>
      </c>
      <c r="I661">
        <v>0</v>
      </c>
      <c r="J661">
        <v>136</v>
      </c>
      <c r="K661">
        <v>35</v>
      </c>
      <c r="L661">
        <v>0</v>
      </c>
      <c r="M661">
        <v>0</v>
      </c>
      <c r="O661" s="1">
        <f t="shared" si="10"/>
        <v>3.8857142857142857</v>
      </c>
    </row>
    <row r="662" spans="2:15" x14ac:dyDescent="0.25">
      <c r="B662" t="s">
        <v>14</v>
      </c>
      <c r="C662">
        <v>0</v>
      </c>
      <c r="D662">
        <v>0</v>
      </c>
      <c r="E662" t="s">
        <v>156</v>
      </c>
      <c r="F662">
        <v>0</v>
      </c>
      <c r="G662">
        <v>0</v>
      </c>
      <c r="H662">
        <v>0</v>
      </c>
      <c r="I662">
        <v>0</v>
      </c>
      <c r="J662">
        <v>128</v>
      </c>
      <c r="K662">
        <v>29</v>
      </c>
      <c r="L662">
        <v>0</v>
      </c>
      <c r="M662">
        <v>0</v>
      </c>
      <c r="O662" s="1">
        <f t="shared" si="10"/>
        <v>4.4137931034482758</v>
      </c>
    </row>
    <row r="663" spans="2:15" x14ac:dyDescent="0.25">
      <c r="B663" t="s">
        <v>14</v>
      </c>
      <c r="C663">
        <v>0</v>
      </c>
      <c r="D663">
        <v>0</v>
      </c>
      <c r="E663" t="s">
        <v>157</v>
      </c>
      <c r="F663">
        <v>0</v>
      </c>
      <c r="G663">
        <v>0</v>
      </c>
      <c r="H663">
        <v>0</v>
      </c>
      <c r="I663">
        <v>0</v>
      </c>
      <c r="J663">
        <v>120</v>
      </c>
      <c r="K663">
        <v>33</v>
      </c>
      <c r="L663">
        <v>0</v>
      </c>
      <c r="M663">
        <v>0</v>
      </c>
      <c r="O663" s="1">
        <f t="shared" si="10"/>
        <v>3.6363636363636362</v>
      </c>
    </row>
    <row r="664" spans="2:15" x14ac:dyDescent="0.25">
      <c r="B664" t="s">
        <v>14</v>
      </c>
      <c r="C664">
        <v>0</v>
      </c>
      <c r="D664">
        <v>0</v>
      </c>
      <c r="E664" t="s">
        <v>158</v>
      </c>
      <c r="F664">
        <v>0</v>
      </c>
      <c r="G664">
        <v>0</v>
      </c>
      <c r="H664">
        <v>0</v>
      </c>
      <c r="I664">
        <v>0</v>
      </c>
      <c r="J664">
        <v>115</v>
      </c>
      <c r="K664">
        <v>26</v>
      </c>
      <c r="L664">
        <v>0</v>
      </c>
      <c r="M664">
        <v>0</v>
      </c>
      <c r="O664" s="1">
        <f t="shared" si="10"/>
        <v>4.4230769230769234</v>
      </c>
    </row>
    <row r="665" spans="2:15" x14ac:dyDescent="0.25">
      <c r="B665" t="s">
        <v>14</v>
      </c>
      <c r="C665">
        <v>0</v>
      </c>
      <c r="D665">
        <v>0</v>
      </c>
      <c r="E665" t="s">
        <v>159</v>
      </c>
      <c r="F665">
        <v>0</v>
      </c>
      <c r="G665">
        <v>0</v>
      </c>
      <c r="H665">
        <v>0</v>
      </c>
      <c r="I665">
        <v>0</v>
      </c>
      <c r="J665">
        <v>110</v>
      </c>
      <c r="K665">
        <v>26</v>
      </c>
      <c r="L665">
        <v>0</v>
      </c>
      <c r="M665">
        <v>0</v>
      </c>
      <c r="O665" s="1">
        <f t="shared" si="10"/>
        <v>4.2307692307692308</v>
      </c>
    </row>
    <row r="666" spans="2:15" x14ac:dyDescent="0.25">
      <c r="B666" t="s">
        <v>14</v>
      </c>
      <c r="C666">
        <v>0</v>
      </c>
      <c r="D666">
        <v>0</v>
      </c>
      <c r="E666" t="s">
        <v>160</v>
      </c>
      <c r="F666">
        <v>0</v>
      </c>
      <c r="G666">
        <v>0</v>
      </c>
      <c r="H666">
        <v>0</v>
      </c>
      <c r="I666">
        <v>0</v>
      </c>
      <c r="J666">
        <v>110</v>
      </c>
      <c r="K666">
        <v>27</v>
      </c>
      <c r="L666">
        <v>0</v>
      </c>
      <c r="M666">
        <v>0</v>
      </c>
      <c r="O666" s="1">
        <f t="shared" si="10"/>
        <v>4.0740740740740744</v>
      </c>
    </row>
    <row r="667" spans="2:15" x14ac:dyDescent="0.25">
      <c r="B667" t="s">
        <v>14</v>
      </c>
      <c r="C667">
        <v>0</v>
      </c>
      <c r="D667">
        <v>0</v>
      </c>
      <c r="E667" t="s">
        <v>161</v>
      </c>
      <c r="F667">
        <v>0</v>
      </c>
      <c r="G667">
        <v>0</v>
      </c>
      <c r="H667">
        <v>0</v>
      </c>
      <c r="I667">
        <v>0</v>
      </c>
      <c r="J667">
        <v>109</v>
      </c>
      <c r="K667">
        <v>30</v>
      </c>
      <c r="L667">
        <v>0</v>
      </c>
      <c r="M667">
        <v>0</v>
      </c>
      <c r="O667" s="1">
        <f t="shared" si="10"/>
        <v>3.6333333333333333</v>
      </c>
    </row>
    <row r="668" spans="2:15" x14ac:dyDescent="0.25">
      <c r="B668" t="s">
        <v>14</v>
      </c>
      <c r="C668">
        <v>0</v>
      </c>
      <c r="D668">
        <v>0</v>
      </c>
      <c r="E668" t="s">
        <v>162</v>
      </c>
      <c r="F668">
        <v>0</v>
      </c>
      <c r="G668">
        <v>0</v>
      </c>
      <c r="H668">
        <v>0</v>
      </c>
      <c r="I668">
        <v>0</v>
      </c>
      <c r="J668">
        <v>108</v>
      </c>
      <c r="K668">
        <v>32</v>
      </c>
      <c r="L668">
        <v>0</v>
      </c>
      <c r="M668">
        <v>0</v>
      </c>
      <c r="O668" s="1">
        <f t="shared" si="10"/>
        <v>3.375</v>
      </c>
    </row>
    <row r="669" spans="2:15" x14ac:dyDescent="0.25">
      <c r="B669" t="s">
        <v>14</v>
      </c>
      <c r="C669">
        <v>0</v>
      </c>
      <c r="D669">
        <v>0</v>
      </c>
      <c r="E669" t="s">
        <v>163</v>
      </c>
      <c r="F669">
        <v>0</v>
      </c>
      <c r="G669">
        <v>0</v>
      </c>
      <c r="H669">
        <v>0</v>
      </c>
      <c r="I669">
        <v>0</v>
      </c>
      <c r="J669">
        <v>108</v>
      </c>
      <c r="K669">
        <v>27</v>
      </c>
      <c r="L669">
        <v>0</v>
      </c>
      <c r="M669">
        <v>0</v>
      </c>
      <c r="O669" s="1">
        <f t="shared" si="10"/>
        <v>4</v>
      </c>
    </row>
    <row r="670" spans="2:15" x14ac:dyDescent="0.25">
      <c r="B670" t="s">
        <v>14</v>
      </c>
      <c r="C670">
        <v>0</v>
      </c>
      <c r="D670">
        <v>0</v>
      </c>
      <c r="E670" t="s">
        <v>164</v>
      </c>
      <c r="F670">
        <v>0</v>
      </c>
      <c r="G670">
        <v>0</v>
      </c>
      <c r="H670">
        <v>0</v>
      </c>
      <c r="I670">
        <v>0</v>
      </c>
      <c r="J670">
        <v>102</v>
      </c>
      <c r="K670">
        <v>27</v>
      </c>
      <c r="L670">
        <v>0</v>
      </c>
      <c r="M670">
        <v>0</v>
      </c>
      <c r="O670" s="1">
        <f t="shared" si="10"/>
        <v>3.7777777777777777</v>
      </c>
    </row>
    <row r="671" spans="2:15" x14ac:dyDescent="0.25">
      <c r="B671" t="s">
        <v>14</v>
      </c>
      <c r="C671">
        <v>0</v>
      </c>
      <c r="D671">
        <v>0</v>
      </c>
      <c r="E671" t="s">
        <v>165</v>
      </c>
      <c r="F671">
        <v>0</v>
      </c>
      <c r="G671">
        <v>0</v>
      </c>
      <c r="H671">
        <v>0</v>
      </c>
      <c r="I671">
        <v>0</v>
      </c>
      <c r="J671">
        <v>97</v>
      </c>
      <c r="K671">
        <v>14</v>
      </c>
      <c r="L671">
        <v>0</v>
      </c>
      <c r="M671">
        <v>0</v>
      </c>
      <c r="O671" s="1">
        <f t="shared" si="10"/>
        <v>6.9285714285714288</v>
      </c>
    </row>
    <row r="672" spans="2:15" x14ac:dyDescent="0.25">
      <c r="B672" t="s">
        <v>14</v>
      </c>
      <c r="C672">
        <v>0</v>
      </c>
      <c r="D672">
        <v>0</v>
      </c>
      <c r="E672" t="s">
        <v>166</v>
      </c>
      <c r="F672">
        <v>0</v>
      </c>
      <c r="G672">
        <v>0</v>
      </c>
      <c r="H672">
        <v>0</v>
      </c>
      <c r="I672">
        <v>0</v>
      </c>
      <c r="J672">
        <v>91</v>
      </c>
      <c r="K672">
        <v>23</v>
      </c>
      <c r="L672">
        <v>0</v>
      </c>
      <c r="M672">
        <v>0</v>
      </c>
      <c r="O672" s="1">
        <f t="shared" si="10"/>
        <v>3.9565217391304346</v>
      </c>
    </row>
    <row r="673" spans="2:15" x14ac:dyDescent="0.25">
      <c r="B673" t="s">
        <v>14</v>
      </c>
      <c r="C673">
        <v>0</v>
      </c>
      <c r="D673">
        <v>0</v>
      </c>
      <c r="E673" t="s">
        <v>167</v>
      </c>
      <c r="F673">
        <v>0</v>
      </c>
      <c r="G673">
        <v>0</v>
      </c>
      <c r="H673">
        <v>0</v>
      </c>
      <c r="I673">
        <v>0</v>
      </c>
      <c r="J673">
        <v>89</v>
      </c>
      <c r="K673">
        <v>24</v>
      </c>
      <c r="L673">
        <v>0</v>
      </c>
      <c r="M673">
        <v>0</v>
      </c>
      <c r="O673" s="1">
        <f t="shared" si="10"/>
        <v>3.7083333333333335</v>
      </c>
    </row>
    <row r="674" spans="2:15" x14ac:dyDescent="0.25">
      <c r="B674" t="s">
        <v>14</v>
      </c>
      <c r="C674">
        <v>0</v>
      </c>
      <c r="D674">
        <v>0</v>
      </c>
      <c r="E674" t="s">
        <v>168</v>
      </c>
      <c r="F674">
        <v>0</v>
      </c>
      <c r="G674">
        <v>0</v>
      </c>
      <c r="H674">
        <v>0</v>
      </c>
      <c r="I674">
        <v>0</v>
      </c>
      <c r="J674">
        <v>85</v>
      </c>
      <c r="K674">
        <v>22</v>
      </c>
      <c r="L674">
        <v>0</v>
      </c>
      <c r="M674">
        <v>0</v>
      </c>
      <c r="O674" s="1">
        <f t="shared" si="10"/>
        <v>3.8636363636363638</v>
      </c>
    </row>
    <row r="675" spans="2:15" x14ac:dyDescent="0.25">
      <c r="B675" t="s">
        <v>14</v>
      </c>
      <c r="C675">
        <v>0</v>
      </c>
      <c r="D675">
        <v>0</v>
      </c>
      <c r="E675" t="s">
        <v>169</v>
      </c>
      <c r="F675">
        <v>0</v>
      </c>
      <c r="G675">
        <v>0</v>
      </c>
      <c r="H675">
        <v>0</v>
      </c>
      <c r="I675">
        <v>0</v>
      </c>
      <c r="J675">
        <v>84</v>
      </c>
      <c r="K675">
        <v>22</v>
      </c>
      <c r="L675">
        <v>0</v>
      </c>
      <c r="M675">
        <v>0</v>
      </c>
      <c r="O675" s="1">
        <f t="shared" si="10"/>
        <v>3.8181818181818183</v>
      </c>
    </row>
    <row r="676" spans="2:15" x14ac:dyDescent="0.25">
      <c r="B676" t="s">
        <v>14</v>
      </c>
      <c r="C676">
        <v>0</v>
      </c>
      <c r="D676">
        <v>0</v>
      </c>
      <c r="E676" t="s">
        <v>170</v>
      </c>
      <c r="F676">
        <v>0</v>
      </c>
      <c r="G676">
        <v>0</v>
      </c>
      <c r="H676">
        <v>0</v>
      </c>
      <c r="I676">
        <v>0</v>
      </c>
      <c r="J676">
        <v>83</v>
      </c>
      <c r="K676">
        <v>21</v>
      </c>
      <c r="L676">
        <v>0</v>
      </c>
      <c r="M676">
        <v>0</v>
      </c>
      <c r="O676" s="1">
        <f t="shared" si="10"/>
        <v>3.9523809523809526</v>
      </c>
    </row>
    <row r="677" spans="2:15" x14ac:dyDescent="0.25">
      <c r="B677" t="s">
        <v>14</v>
      </c>
      <c r="C677">
        <v>0</v>
      </c>
      <c r="D677">
        <v>0</v>
      </c>
      <c r="E677" t="s">
        <v>171</v>
      </c>
      <c r="F677">
        <v>0</v>
      </c>
      <c r="G677">
        <v>0</v>
      </c>
      <c r="H677">
        <v>0</v>
      </c>
      <c r="I677">
        <v>0</v>
      </c>
      <c r="J677">
        <v>80</v>
      </c>
      <c r="K677">
        <v>24</v>
      </c>
      <c r="L677">
        <v>0</v>
      </c>
      <c r="M677">
        <v>0</v>
      </c>
      <c r="O677" s="1">
        <f t="shared" si="10"/>
        <v>3.3333333333333335</v>
      </c>
    </row>
    <row r="678" spans="2:15" x14ac:dyDescent="0.25">
      <c r="B678" t="s">
        <v>14</v>
      </c>
      <c r="C678">
        <v>0</v>
      </c>
      <c r="D678">
        <v>0</v>
      </c>
      <c r="E678" t="s">
        <v>172</v>
      </c>
      <c r="F678">
        <v>0</v>
      </c>
      <c r="G678">
        <v>0</v>
      </c>
      <c r="H678">
        <v>0</v>
      </c>
      <c r="I678">
        <v>0</v>
      </c>
      <c r="J678">
        <v>78</v>
      </c>
      <c r="K678">
        <v>20</v>
      </c>
      <c r="L678">
        <v>0</v>
      </c>
      <c r="M678">
        <v>0</v>
      </c>
      <c r="O678" s="1">
        <f t="shared" si="10"/>
        <v>3.9</v>
      </c>
    </row>
    <row r="679" spans="2:15" x14ac:dyDescent="0.25">
      <c r="B679" t="s">
        <v>14</v>
      </c>
      <c r="C679">
        <v>0</v>
      </c>
      <c r="D679">
        <v>0</v>
      </c>
      <c r="E679" t="s">
        <v>173</v>
      </c>
      <c r="F679">
        <v>0</v>
      </c>
      <c r="G679">
        <v>0</v>
      </c>
      <c r="H679">
        <v>0</v>
      </c>
      <c r="I679">
        <v>0</v>
      </c>
      <c r="J679">
        <v>75</v>
      </c>
      <c r="K679">
        <v>16</v>
      </c>
      <c r="L679">
        <v>0</v>
      </c>
      <c r="M679">
        <v>0</v>
      </c>
      <c r="O679" s="1">
        <f t="shared" si="10"/>
        <v>4.6875</v>
      </c>
    </row>
    <row r="680" spans="2:15" x14ac:dyDescent="0.25">
      <c r="B680" t="s">
        <v>14</v>
      </c>
      <c r="C680">
        <v>0</v>
      </c>
      <c r="D680">
        <v>0</v>
      </c>
      <c r="E680" t="s">
        <v>174</v>
      </c>
      <c r="F680">
        <v>0</v>
      </c>
      <c r="G680">
        <v>0</v>
      </c>
      <c r="H680">
        <v>0</v>
      </c>
      <c r="I680">
        <v>0</v>
      </c>
      <c r="J680">
        <v>72</v>
      </c>
      <c r="K680">
        <v>17</v>
      </c>
      <c r="L680">
        <v>0</v>
      </c>
      <c r="M680">
        <v>0</v>
      </c>
      <c r="O680" s="1">
        <f t="shared" si="10"/>
        <v>4.2352941176470589</v>
      </c>
    </row>
    <row r="681" spans="2:15" x14ac:dyDescent="0.25">
      <c r="B681" t="s">
        <v>14</v>
      </c>
      <c r="C681">
        <v>0</v>
      </c>
      <c r="D681">
        <v>0</v>
      </c>
      <c r="E681" t="s">
        <v>175</v>
      </c>
      <c r="F681">
        <v>0</v>
      </c>
      <c r="G681">
        <v>0</v>
      </c>
      <c r="H681">
        <v>0</v>
      </c>
      <c r="I681">
        <v>0</v>
      </c>
      <c r="J681">
        <v>71</v>
      </c>
      <c r="K681">
        <v>19</v>
      </c>
      <c r="L681">
        <v>0</v>
      </c>
      <c r="M681">
        <v>0</v>
      </c>
      <c r="O681" s="1">
        <f t="shared" si="10"/>
        <v>3.736842105263158</v>
      </c>
    </row>
    <row r="682" spans="2:15" x14ac:dyDescent="0.25">
      <c r="B682" t="s">
        <v>14</v>
      </c>
      <c r="C682">
        <v>0</v>
      </c>
      <c r="D682">
        <v>0</v>
      </c>
      <c r="E682" t="s">
        <v>176</v>
      </c>
      <c r="F682">
        <v>0</v>
      </c>
      <c r="G682">
        <v>0</v>
      </c>
      <c r="H682">
        <v>0</v>
      </c>
      <c r="I682">
        <v>0</v>
      </c>
      <c r="J682">
        <v>70</v>
      </c>
      <c r="K682">
        <v>17</v>
      </c>
      <c r="L682">
        <v>0</v>
      </c>
      <c r="M682">
        <v>0</v>
      </c>
      <c r="O682" s="1">
        <f t="shared" si="10"/>
        <v>4.117647058823529</v>
      </c>
    </row>
    <row r="683" spans="2:15" x14ac:dyDescent="0.25">
      <c r="B683" t="s">
        <v>14</v>
      </c>
      <c r="C683">
        <v>0</v>
      </c>
      <c r="D683">
        <v>0</v>
      </c>
      <c r="E683" t="s">
        <v>177</v>
      </c>
      <c r="F683">
        <v>0</v>
      </c>
      <c r="G683">
        <v>0</v>
      </c>
      <c r="H683">
        <v>0</v>
      </c>
      <c r="I683">
        <v>0</v>
      </c>
      <c r="J683">
        <v>65</v>
      </c>
      <c r="K683">
        <v>19</v>
      </c>
      <c r="L683">
        <v>0</v>
      </c>
      <c r="M683">
        <v>0</v>
      </c>
      <c r="O683" s="1">
        <f t="shared" si="10"/>
        <v>3.4210526315789473</v>
      </c>
    </row>
    <row r="684" spans="2:15" x14ac:dyDescent="0.25">
      <c r="B684" t="s">
        <v>14</v>
      </c>
      <c r="C684">
        <v>0</v>
      </c>
      <c r="D684">
        <v>0</v>
      </c>
      <c r="E684" t="s">
        <v>178</v>
      </c>
      <c r="F684">
        <v>0</v>
      </c>
      <c r="G684">
        <v>0</v>
      </c>
      <c r="H684">
        <v>0</v>
      </c>
      <c r="I684">
        <v>0</v>
      </c>
      <c r="J684">
        <v>62</v>
      </c>
      <c r="K684">
        <v>22</v>
      </c>
      <c r="L684">
        <v>0</v>
      </c>
      <c r="M684">
        <v>0</v>
      </c>
      <c r="O684" s="1">
        <f t="shared" si="10"/>
        <v>2.8181818181818183</v>
      </c>
    </row>
    <row r="685" spans="2:15" x14ac:dyDescent="0.25">
      <c r="B685" t="s">
        <v>14</v>
      </c>
      <c r="C685">
        <v>0</v>
      </c>
      <c r="D685">
        <v>0</v>
      </c>
      <c r="E685" t="s">
        <v>179</v>
      </c>
      <c r="F685">
        <v>0</v>
      </c>
      <c r="G685">
        <v>0</v>
      </c>
      <c r="H685">
        <v>0</v>
      </c>
      <c r="I685">
        <v>0</v>
      </c>
      <c r="J685">
        <v>62</v>
      </c>
      <c r="K685">
        <v>14</v>
      </c>
      <c r="L685">
        <v>0</v>
      </c>
      <c r="M685">
        <v>0</v>
      </c>
      <c r="O685" s="1">
        <f t="shared" si="10"/>
        <v>4.4285714285714288</v>
      </c>
    </row>
    <row r="686" spans="2:15" x14ac:dyDescent="0.25">
      <c r="B686" t="s">
        <v>14</v>
      </c>
      <c r="C686">
        <v>0</v>
      </c>
      <c r="D686">
        <v>0</v>
      </c>
      <c r="E686" t="s">
        <v>180</v>
      </c>
      <c r="F686">
        <v>0</v>
      </c>
      <c r="G686">
        <v>0</v>
      </c>
      <c r="H686">
        <v>0</v>
      </c>
      <c r="I686">
        <v>0</v>
      </c>
      <c r="J686">
        <v>62</v>
      </c>
      <c r="K686">
        <v>14</v>
      </c>
      <c r="L686">
        <v>0</v>
      </c>
      <c r="M686">
        <v>0</v>
      </c>
      <c r="O686" s="1">
        <f t="shared" si="10"/>
        <v>4.4285714285714288</v>
      </c>
    </row>
    <row r="687" spans="2:15" x14ac:dyDescent="0.25">
      <c r="B687" t="s">
        <v>14</v>
      </c>
      <c r="C687">
        <v>0</v>
      </c>
      <c r="D687">
        <v>0</v>
      </c>
      <c r="E687" t="s">
        <v>181</v>
      </c>
      <c r="F687">
        <v>0</v>
      </c>
      <c r="G687">
        <v>0</v>
      </c>
      <c r="H687">
        <v>0</v>
      </c>
      <c r="I687">
        <v>0</v>
      </c>
      <c r="J687">
        <v>61</v>
      </c>
      <c r="K687">
        <v>16</v>
      </c>
      <c r="L687">
        <v>0</v>
      </c>
      <c r="M687">
        <v>0</v>
      </c>
      <c r="O687" s="1">
        <f t="shared" si="10"/>
        <v>3.8125</v>
      </c>
    </row>
    <row r="688" spans="2:15" x14ac:dyDescent="0.25">
      <c r="B688" t="s">
        <v>14</v>
      </c>
      <c r="C688">
        <v>0</v>
      </c>
      <c r="D688">
        <v>0</v>
      </c>
      <c r="E688" t="s">
        <v>182</v>
      </c>
      <c r="F688">
        <v>0</v>
      </c>
      <c r="G688">
        <v>0</v>
      </c>
      <c r="H688">
        <v>0</v>
      </c>
      <c r="I688">
        <v>0</v>
      </c>
      <c r="J688">
        <v>59</v>
      </c>
      <c r="K688">
        <v>21</v>
      </c>
      <c r="L688">
        <v>0</v>
      </c>
      <c r="M688">
        <v>0</v>
      </c>
      <c r="O688" s="1">
        <f t="shared" si="10"/>
        <v>2.8095238095238093</v>
      </c>
    </row>
    <row r="689" spans="2:15" x14ac:dyDescent="0.25">
      <c r="B689" t="s">
        <v>14</v>
      </c>
      <c r="C689">
        <v>0</v>
      </c>
      <c r="D689">
        <v>0</v>
      </c>
      <c r="E689" t="s">
        <v>183</v>
      </c>
      <c r="F689">
        <v>0</v>
      </c>
      <c r="G689">
        <v>0</v>
      </c>
      <c r="H689">
        <v>0</v>
      </c>
      <c r="I689">
        <v>0</v>
      </c>
      <c r="J689">
        <v>58</v>
      </c>
      <c r="K689">
        <v>15</v>
      </c>
      <c r="L689">
        <v>0</v>
      </c>
      <c r="M689">
        <v>0</v>
      </c>
      <c r="O689" s="1">
        <f t="shared" si="10"/>
        <v>3.8666666666666667</v>
      </c>
    </row>
    <row r="690" spans="2:15" x14ac:dyDescent="0.25">
      <c r="B690" t="s">
        <v>14</v>
      </c>
      <c r="C690">
        <v>0</v>
      </c>
      <c r="D690">
        <v>0</v>
      </c>
      <c r="E690" t="s">
        <v>184</v>
      </c>
      <c r="F690">
        <v>0</v>
      </c>
      <c r="G690">
        <v>0</v>
      </c>
      <c r="H690">
        <v>0</v>
      </c>
      <c r="I690">
        <v>0</v>
      </c>
      <c r="J690">
        <v>57</v>
      </c>
      <c r="K690">
        <v>17</v>
      </c>
      <c r="L690">
        <v>0</v>
      </c>
      <c r="M690">
        <v>0</v>
      </c>
      <c r="O690" s="1">
        <f t="shared" si="10"/>
        <v>3.3529411764705883</v>
      </c>
    </row>
    <row r="691" spans="2:15" x14ac:dyDescent="0.25">
      <c r="B691" t="s">
        <v>14</v>
      </c>
      <c r="C691">
        <v>0</v>
      </c>
      <c r="D691">
        <v>0</v>
      </c>
      <c r="E691" t="s">
        <v>185</v>
      </c>
      <c r="F691">
        <v>0</v>
      </c>
      <c r="G691">
        <v>0</v>
      </c>
      <c r="H691">
        <v>0</v>
      </c>
      <c r="I691">
        <v>0</v>
      </c>
      <c r="J691">
        <v>56</v>
      </c>
      <c r="K691">
        <v>18</v>
      </c>
      <c r="L691">
        <v>0</v>
      </c>
      <c r="M691">
        <v>0</v>
      </c>
      <c r="O691" s="1">
        <f t="shared" si="10"/>
        <v>3.1111111111111112</v>
      </c>
    </row>
    <row r="692" spans="2:15" x14ac:dyDescent="0.25">
      <c r="B692" t="s">
        <v>14</v>
      </c>
      <c r="C692">
        <v>0</v>
      </c>
      <c r="D692">
        <v>0</v>
      </c>
      <c r="E692" t="s">
        <v>186</v>
      </c>
      <c r="F692">
        <v>0</v>
      </c>
      <c r="G692">
        <v>0</v>
      </c>
      <c r="H692">
        <v>0</v>
      </c>
      <c r="I692">
        <v>0</v>
      </c>
      <c r="J692">
        <v>56</v>
      </c>
      <c r="K692">
        <v>15</v>
      </c>
      <c r="L692">
        <v>0</v>
      </c>
      <c r="M692">
        <v>0</v>
      </c>
      <c r="O692" s="1">
        <f t="shared" si="10"/>
        <v>3.7333333333333334</v>
      </c>
    </row>
    <row r="693" spans="2:15" x14ac:dyDescent="0.25">
      <c r="B693" t="s">
        <v>14</v>
      </c>
      <c r="C693">
        <v>0</v>
      </c>
      <c r="D693">
        <v>0</v>
      </c>
      <c r="E693" t="s">
        <v>187</v>
      </c>
      <c r="F693">
        <v>0</v>
      </c>
      <c r="G693">
        <v>0</v>
      </c>
      <c r="H693">
        <v>0</v>
      </c>
      <c r="I693">
        <v>0</v>
      </c>
      <c r="J693">
        <v>51</v>
      </c>
      <c r="K693">
        <v>16</v>
      </c>
      <c r="L693">
        <v>0</v>
      </c>
      <c r="M693">
        <v>0</v>
      </c>
      <c r="O693" s="1">
        <f t="shared" si="10"/>
        <v>3.1875</v>
      </c>
    </row>
    <row r="694" spans="2:15" x14ac:dyDescent="0.25">
      <c r="B694" t="s">
        <v>14</v>
      </c>
      <c r="C694">
        <v>0</v>
      </c>
      <c r="D694">
        <v>0</v>
      </c>
      <c r="E694" t="s">
        <v>188</v>
      </c>
      <c r="F694">
        <v>0</v>
      </c>
      <c r="G694">
        <v>0</v>
      </c>
      <c r="H694">
        <v>0</v>
      </c>
      <c r="I694">
        <v>0</v>
      </c>
      <c r="J694">
        <v>51</v>
      </c>
      <c r="K694">
        <v>16</v>
      </c>
      <c r="L694">
        <v>0</v>
      </c>
      <c r="M694">
        <v>0</v>
      </c>
      <c r="O694" s="1">
        <f t="shared" si="10"/>
        <v>3.1875</v>
      </c>
    </row>
    <row r="695" spans="2:15" x14ac:dyDescent="0.25">
      <c r="B695" t="s">
        <v>14</v>
      </c>
      <c r="C695">
        <v>0</v>
      </c>
      <c r="D695">
        <v>0</v>
      </c>
      <c r="E695" t="s">
        <v>189</v>
      </c>
      <c r="F695">
        <v>0</v>
      </c>
      <c r="G695">
        <v>0</v>
      </c>
      <c r="H695">
        <v>0</v>
      </c>
      <c r="I695">
        <v>0</v>
      </c>
      <c r="J695">
        <v>49</v>
      </c>
      <c r="K695">
        <v>19</v>
      </c>
      <c r="L695">
        <v>0</v>
      </c>
      <c r="M695">
        <v>0</v>
      </c>
      <c r="O695" s="1">
        <f t="shared" si="10"/>
        <v>2.5789473684210527</v>
      </c>
    </row>
    <row r="696" spans="2:15" x14ac:dyDescent="0.25">
      <c r="B696" t="s">
        <v>14</v>
      </c>
      <c r="C696">
        <v>0</v>
      </c>
      <c r="D696">
        <v>0</v>
      </c>
      <c r="E696" t="s">
        <v>190</v>
      </c>
      <c r="F696">
        <v>0</v>
      </c>
      <c r="G696">
        <v>0</v>
      </c>
      <c r="H696">
        <v>0</v>
      </c>
      <c r="I696">
        <v>0</v>
      </c>
      <c r="J696">
        <v>48</v>
      </c>
      <c r="K696">
        <v>13</v>
      </c>
      <c r="L696">
        <v>0</v>
      </c>
      <c r="M696">
        <v>0</v>
      </c>
      <c r="O696" s="1">
        <f t="shared" si="10"/>
        <v>3.6923076923076925</v>
      </c>
    </row>
    <row r="697" spans="2:15" x14ac:dyDescent="0.25">
      <c r="B697" t="s">
        <v>14</v>
      </c>
      <c r="C697">
        <v>0</v>
      </c>
      <c r="D697">
        <v>0</v>
      </c>
      <c r="E697" t="s">
        <v>191</v>
      </c>
      <c r="F697">
        <v>0</v>
      </c>
      <c r="G697">
        <v>0</v>
      </c>
      <c r="H697">
        <v>0</v>
      </c>
      <c r="I697">
        <v>0</v>
      </c>
      <c r="J697">
        <v>45</v>
      </c>
      <c r="K697">
        <v>17</v>
      </c>
      <c r="L697">
        <v>0</v>
      </c>
      <c r="M697">
        <v>0</v>
      </c>
      <c r="O697" s="1">
        <f t="shared" si="10"/>
        <v>2.6470588235294117</v>
      </c>
    </row>
    <row r="698" spans="2:15" x14ac:dyDescent="0.25">
      <c r="B698" t="s">
        <v>14</v>
      </c>
      <c r="C698">
        <v>0</v>
      </c>
      <c r="D698">
        <v>0</v>
      </c>
      <c r="E698" t="s">
        <v>192</v>
      </c>
      <c r="F698">
        <v>0</v>
      </c>
      <c r="G698">
        <v>0</v>
      </c>
      <c r="H698">
        <v>0</v>
      </c>
      <c r="I698">
        <v>0</v>
      </c>
      <c r="J698">
        <v>45</v>
      </c>
      <c r="K698">
        <v>17</v>
      </c>
      <c r="L698">
        <v>0</v>
      </c>
      <c r="M698">
        <v>0</v>
      </c>
      <c r="O698" s="1">
        <f t="shared" si="10"/>
        <v>2.6470588235294117</v>
      </c>
    </row>
    <row r="699" spans="2:15" x14ac:dyDescent="0.25">
      <c r="B699" t="s">
        <v>14</v>
      </c>
      <c r="C699">
        <v>0</v>
      </c>
      <c r="D699">
        <v>0</v>
      </c>
      <c r="E699" t="s">
        <v>193</v>
      </c>
      <c r="F699">
        <v>0</v>
      </c>
      <c r="G699">
        <v>0</v>
      </c>
      <c r="H699">
        <v>0</v>
      </c>
      <c r="I699">
        <v>0</v>
      </c>
      <c r="J699">
        <v>45</v>
      </c>
      <c r="K699">
        <v>17</v>
      </c>
      <c r="L699">
        <v>0</v>
      </c>
      <c r="M699">
        <v>0</v>
      </c>
      <c r="O699" s="1">
        <f t="shared" si="10"/>
        <v>2.6470588235294117</v>
      </c>
    </row>
    <row r="700" spans="2:15" x14ac:dyDescent="0.25">
      <c r="B700" t="s">
        <v>14</v>
      </c>
      <c r="C700">
        <v>0</v>
      </c>
      <c r="D700">
        <v>0</v>
      </c>
      <c r="E700" t="s">
        <v>194</v>
      </c>
      <c r="F700">
        <v>0</v>
      </c>
      <c r="G700">
        <v>0</v>
      </c>
      <c r="H700">
        <v>0</v>
      </c>
      <c r="I700">
        <v>0</v>
      </c>
      <c r="J700">
        <v>45</v>
      </c>
      <c r="K700">
        <v>17</v>
      </c>
      <c r="L700">
        <v>0</v>
      </c>
      <c r="M700">
        <v>0</v>
      </c>
      <c r="O700" s="1">
        <f t="shared" si="10"/>
        <v>2.6470588235294117</v>
      </c>
    </row>
    <row r="701" spans="2:15" x14ac:dyDescent="0.25">
      <c r="B701" t="s">
        <v>14</v>
      </c>
      <c r="C701">
        <v>0</v>
      </c>
      <c r="D701">
        <v>0</v>
      </c>
      <c r="E701" t="s">
        <v>195</v>
      </c>
      <c r="F701">
        <v>0</v>
      </c>
      <c r="G701">
        <v>0</v>
      </c>
      <c r="H701">
        <v>0</v>
      </c>
      <c r="I701">
        <v>0</v>
      </c>
      <c r="J701">
        <v>45</v>
      </c>
      <c r="K701">
        <v>16</v>
      </c>
      <c r="L701">
        <v>0</v>
      </c>
      <c r="M701">
        <v>0</v>
      </c>
      <c r="O701" s="1">
        <f t="shared" si="10"/>
        <v>2.8125</v>
      </c>
    </row>
    <row r="702" spans="2:15" x14ac:dyDescent="0.25">
      <c r="B702" t="s">
        <v>14</v>
      </c>
      <c r="C702">
        <v>0</v>
      </c>
      <c r="D702">
        <v>0</v>
      </c>
      <c r="E702" t="s">
        <v>196</v>
      </c>
      <c r="F702">
        <v>0</v>
      </c>
      <c r="G702">
        <v>0</v>
      </c>
      <c r="H702">
        <v>0</v>
      </c>
      <c r="I702">
        <v>0</v>
      </c>
      <c r="J702">
        <v>45</v>
      </c>
      <c r="K702">
        <v>13</v>
      </c>
      <c r="L702">
        <v>0</v>
      </c>
      <c r="M702">
        <v>0</v>
      </c>
      <c r="O702" s="1">
        <f t="shared" si="10"/>
        <v>3.4615384615384617</v>
      </c>
    </row>
    <row r="703" spans="2:15" x14ac:dyDescent="0.25">
      <c r="B703" t="s">
        <v>14</v>
      </c>
      <c r="C703">
        <v>0</v>
      </c>
      <c r="D703">
        <v>0</v>
      </c>
      <c r="E703" t="s">
        <v>197</v>
      </c>
      <c r="F703">
        <v>0</v>
      </c>
      <c r="G703">
        <v>0</v>
      </c>
      <c r="H703">
        <v>0</v>
      </c>
      <c r="I703">
        <v>0</v>
      </c>
      <c r="J703">
        <v>44</v>
      </c>
      <c r="K703">
        <v>15</v>
      </c>
      <c r="L703">
        <v>0</v>
      </c>
      <c r="M703">
        <v>0</v>
      </c>
      <c r="O703" s="1">
        <f t="shared" si="10"/>
        <v>2.9333333333333331</v>
      </c>
    </row>
    <row r="704" spans="2:15" x14ac:dyDescent="0.25">
      <c r="B704" t="s">
        <v>14</v>
      </c>
      <c r="C704">
        <v>0</v>
      </c>
      <c r="D704">
        <v>0</v>
      </c>
      <c r="E704" t="s">
        <v>198</v>
      </c>
      <c r="F704">
        <v>0</v>
      </c>
      <c r="G704">
        <v>0</v>
      </c>
      <c r="H704">
        <v>0</v>
      </c>
      <c r="I704">
        <v>0</v>
      </c>
      <c r="J704">
        <v>43</v>
      </c>
      <c r="K704">
        <v>17</v>
      </c>
      <c r="L704">
        <v>0</v>
      </c>
      <c r="M704">
        <v>0</v>
      </c>
      <c r="O704" s="1">
        <f t="shared" si="10"/>
        <v>2.5294117647058822</v>
      </c>
    </row>
    <row r="705" spans="2:15" x14ac:dyDescent="0.25">
      <c r="B705" t="s">
        <v>14</v>
      </c>
      <c r="C705">
        <v>0</v>
      </c>
      <c r="D705">
        <v>0</v>
      </c>
      <c r="E705" t="s">
        <v>199</v>
      </c>
      <c r="F705">
        <v>0</v>
      </c>
      <c r="G705">
        <v>0</v>
      </c>
      <c r="H705">
        <v>0</v>
      </c>
      <c r="I705">
        <v>0</v>
      </c>
      <c r="J705">
        <v>43</v>
      </c>
      <c r="K705">
        <v>17</v>
      </c>
      <c r="L705">
        <v>0</v>
      </c>
      <c r="M705">
        <v>0</v>
      </c>
      <c r="O705" s="1">
        <f t="shared" si="10"/>
        <v>2.5294117647058822</v>
      </c>
    </row>
    <row r="706" spans="2:15" x14ac:dyDescent="0.25">
      <c r="B706" t="s">
        <v>14</v>
      </c>
      <c r="C706">
        <v>0</v>
      </c>
      <c r="D706">
        <v>0</v>
      </c>
      <c r="E706" t="s">
        <v>200</v>
      </c>
      <c r="F706">
        <v>0</v>
      </c>
      <c r="G706">
        <v>0</v>
      </c>
      <c r="H706">
        <v>0</v>
      </c>
      <c r="I706">
        <v>0</v>
      </c>
      <c r="J706">
        <v>42</v>
      </c>
      <c r="K706">
        <v>14</v>
      </c>
      <c r="L706">
        <v>0</v>
      </c>
      <c r="M706">
        <v>0</v>
      </c>
      <c r="O706" s="1">
        <f t="shared" si="10"/>
        <v>3</v>
      </c>
    </row>
    <row r="707" spans="2:15" x14ac:dyDescent="0.25">
      <c r="B707" t="s">
        <v>14</v>
      </c>
      <c r="C707">
        <v>0</v>
      </c>
      <c r="D707">
        <v>0</v>
      </c>
      <c r="E707" t="s">
        <v>201</v>
      </c>
      <c r="F707">
        <v>0</v>
      </c>
      <c r="G707">
        <v>0</v>
      </c>
      <c r="H707">
        <v>0</v>
      </c>
      <c r="I707">
        <v>0</v>
      </c>
      <c r="J707">
        <v>41</v>
      </c>
      <c r="K707">
        <v>16</v>
      </c>
      <c r="L707">
        <v>0</v>
      </c>
      <c r="M707">
        <v>0</v>
      </c>
      <c r="O707" s="1">
        <f t="shared" ref="O707:O770" si="11">J707/K707</f>
        <v>2.5625</v>
      </c>
    </row>
    <row r="708" spans="2:15" x14ac:dyDescent="0.25">
      <c r="B708" t="s">
        <v>14</v>
      </c>
      <c r="C708">
        <v>0</v>
      </c>
      <c r="D708">
        <v>0</v>
      </c>
      <c r="E708" t="s">
        <v>202</v>
      </c>
      <c r="F708">
        <v>0</v>
      </c>
      <c r="G708">
        <v>0</v>
      </c>
      <c r="H708">
        <v>0</v>
      </c>
      <c r="I708">
        <v>0</v>
      </c>
      <c r="J708">
        <v>39</v>
      </c>
      <c r="K708">
        <v>14</v>
      </c>
      <c r="L708">
        <v>0</v>
      </c>
      <c r="M708">
        <v>0</v>
      </c>
      <c r="O708" s="1">
        <f t="shared" si="11"/>
        <v>2.7857142857142856</v>
      </c>
    </row>
    <row r="709" spans="2:15" x14ac:dyDescent="0.25">
      <c r="B709" t="s">
        <v>14</v>
      </c>
      <c r="C709">
        <v>0</v>
      </c>
      <c r="D709">
        <v>0</v>
      </c>
      <c r="E709" t="s">
        <v>203</v>
      </c>
      <c r="F709">
        <v>0</v>
      </c>
      <c r="G709">
        <v>0</v>
      </c>
      <c r="H709">
        <v>0</v>
      </c>
      <c r="I709">
        <v>0</v>
      </c>
      <c r="J709">
        <v>39</v>
      </c>
      <c r="K709">
        <v>14</v>
      </c>
      <c r="L709">
        <v>0</v>
      </c>
      <c r="M709">
        <v>0</v>
      </c>
      <c r="O709" s="1">
        <f t="shared" si="11"/>
        <v>2.7857142857142856</v>
      </c>
    </row>
    <row r="710" spans="2:15" x14ac:dyDescent="0.25">
      <c r="B710" t="s">
        <v>14</v>
      </c>
      <c r="C710">
        <v>0</v>
      </c>
      <c r="D710">
        <v>0</v>
      </c>
      <c r="E710" t="s">
        <v>204</v>
      </c>
      <c r="F710">
        <v>0</v>
      </c>
      <c r="G710">
        <v>0</v>
      </c>
      <c r="H710">
        <v>0</v>
      </c>
      <c r="I710">
        <v>0</v>
      </c>
      <c r="J710">
        <v>39</v>
      </c>
      <c r="K710">
        <v>14</v>
      </c>
      <c r="L710">
        <v>0</v>
      </c>
      <c r="M710">
        <v>0</v>
      </c>
      <c r="O710" s="1">
        <f t="shared" si="11"/>
        <v>2.7857142857142856</v>
      </c>
    </row>
    <row r="711" spans="2:15" x14ac:dyDescent="0.25">
      <c r="B711" t="s">
        <v>14</v>
      </c>
      <c r="C711">
        <v>0</v>
      </c>
      <c r="D711">
        <v>0</v>
      </c>
      <c r="E711" t="s">
        <v>205</v>
      </c>
      <c r="F711">
        <v>0</v>
      </c>
      <c r="G711">
        <v>0</v>
      </c>
      <c r="H711">
        <v>0</v>
      </c>
      <c r="I711">
        <v>0</v>
      </c>
      <c r="J711">
        <v>38</v>
      </c>
      <c r="K711">
        <v>12</v>
      </c>
      <c r="L711">
        <v>0</v>
      </c>
      <c r="M711">
        <v>0</v>
      </c>
      <c r="O711" s="1">
        <f t="shared" si="11"/>
        <v>3.1666666666666665</v>
      </c>
    </row>
    <row r="712" spans="2:15" x14ac:dyDescent="0.25">
      <c r="B712" t="s">
        <v>14</v>
      </c>
      <c r="C712">
        <v>0</v>
      </c>
      <c r="D712">
        <v>0</v>
      </c>
      <c r="E712" t="s">
        <v>206</v>
      </c>
      <c r="F712">
        <v>0</v>
      </c>
      <c r="G712">
        <v>0</v>
      </c>
      <c r="H712">
        <v>0</v>
      </c>
      <c r="I712">
        <v>0</v>
      </c>
      <c r="J712">
        <v>33</v>
      </c>
      <c r="K712">
        <v>11</v>
      </c>
      <c r="L712">
        <v>0</v>
      </c>
      <c r="M712">
        <v>0</v>
      </c>
      <c r="O712" s="1">
        <f t="shared" si="11"/>
        <v>3</v>
      </c>
    </row>
    <row r="713" spans="2:15" x14ac:dyDescent="0.25">
      <c r="B713" t="s">
        <v>14</v>
      </c>
      <c r="C713">
        <v>0</v>
      </c>
      <c r="D713">
        <v>0</v>
      </c>
      <c r="E713" t="s">
        <v>207</v>
      </c>
      <c r="F713">
        <v>0</v>
      </c>
      <c r="G713">
        <v>0</v>
      </c>
      <c r="H713">
        <v>0</v>
      </c>
      <c r="I713">
        <v>0</v>
      </c>
      <c r="J713">
        <v>31</v>
      </c>
      <c r="K713">
        <v>11</v>
      </c>
      <c r="L713">
        <v>0</v>
      </c>
      <c r="M713">
        <v>0</v>
      </c>
      <c r="O713" s="1">
        <f t="shared" si="11"/>
        <v>2.8181818181818183</v>
      </c>
    </row>
    <row r="714" spans="2:15" x14ac:dyDescent="0.25">
      <c r="B714" t="s">
        <v>14</v>
      </c>
      <c r="C714">
        <v>0</v>
      </c>
      <c r="D714">
        <v>0</v>
      </c>
      <c r="E714" t="s">
        <v>208</v>
      </c>
      <c r="F714">
        <v>0</v>
      </c>
      <c r="G714">
        <v>0</v>
      </c>
      <c r="H714">
        <v>0</v>
      </c>
      <c r="I714">
        <v>0</v>
      </c>
      <c r="J714">
        <v>31</v>
      </c>
      <c r="K714">
        <v>11</v>
      </c>
      <c r="L714">
        <v>0</v>
      </c>
      <c r="M714">
        <v>0</v>
      </c>
      <c r="O714" s="1">
        <f t="shared" si="11"/>
        <v>2.8181818181818183</v>
      </c>
    </row>
    <row r="715" spans="2:15" x14ac:dyDescent="0.25">
      <c r="B715" t="s">
        <v>14</v>
      </c>
      <c r="C715">
        <v>0</v>
      </c>
      <c r="D715">
        <v>0</v>
      </c>
      <c r="E715" t="s">
        <v>209</v>
      </c>
      <c r="F715">
        <v>0</v>
      </c>
      <c r="G715">
        <v>0</v>
      </c>
      <c r="H715">
        <v>0</v>
      </c>
      <c r="I715">
        <v>0</v>
      </c>
      <c r="J715">
        <v>29</v>
      </c>
      <c r="K715">
        <v>10</v>
      </c>
      <c r="L715">
        <v>0</v>
      </c>
      <c r="M715">
        <v>0</v>
      </c>
      <c r="O715" s="1">
        <f t="shared" si="11"/>
        <v>2.9</v>
      </c>
    </row>
    <row r="716" spans="2:15" x14ac:dyDescent="0.25">
      <c r="B716" t="s">
        <v>14</v>
      </c>
      <c r="C716">
        <v>0</v>
      </c>
      <c r="D716">
        <v>0</v>
      </c>
      <c r="E716" t="s">
        <v>210</v>
      </c>
      <c r="F716">
        <v>0</v>
      </c>
      <c r="G716">
        <v>0</v>
      </c>
      <c r="H716">
        <v>0</v>
      </c>
      <c r="I716">
        <v>0</v>
      </c>
      <c r="J716">
        <v>27</v>
      </c>
      <c r="K716">
        <v>9</v>
      </c>
      <c r="L716">
        <v>0</v>
      </c>
      <c r="M716">
        <v>0</v>
      </c>
      <c r="O716" s="1">
        <f t="shared" si="11"/>
        <v>3</v>
      </c>
    </row>
    <row r="717" spans="2:15" x14ac:dyDescent="0.25">
      <c r="B717" t="s">
        <v>14</v>
      </c>
      <c r="C717">
        <v>0</v>
      </c>
      <c r="D717">
        <v>0</v>
      </c>
      <c r="E717" t="s">
        <v>211</v>
      </c>
      <c r="F717">
        <v>0</v>
      </c>
      <c r="G717">
        <v>0</v>
      </c>
      <c r="H717">
        <v>0</v>
      </c>
      <c r="I717">
        <v>0</v>
      </c>
      <c r="J717">
        <v>27</v>
      </c>
      <c r="K717">
        <v>9</v>
      </c>
      <c r="L717">
        <v>0</v>
      </c>
      <c r="M717">
        <v>0</v>
      </c>
      <c r="O717" s="1">
        <f t="shared" si="11"/>
        <v>3</v>
      </c>
    </row>
    <row r="718" spans="2:15" x14ac:dyDescent="0.25">
      <c r="B718" t="s">
        <v>14</v>
      </c>
      <c r="C718">
        <v>0</v>
      </c>
      <c r="D718">
        <v>0</v>
      </c>
      <c r="E718" t="s">
        <v>212</v>
      </c>
      <c r="F718">
        <v>0</v>
      </c>
      <c r="G718">
        <v>0</v>
      </c>
      <c r="H718">
        <v>0</v>
      </c>
      <c r="I718">
        <v>0</v>
      </c>
      <c r="J718">
        <v>27</v>
      </c>
      <c r="K718">
        <v>9</v>
      </c>
      <c r="L718">
        <v>0</v>
      </c>
      <c r="M718">
        <v>0</v>
      </c>
      <c r="O718" s="1">
        <f t="shared" si="11"/>
        <v>3</v>
      </c>
    </row>
    <row r="719" spans="2:15" x14ac:dyDescent="0.25">
      <c r="B719" t="s">
        <v>14</v>
      </c>
      <c r="C719">
        <v>0</v>
      </c>
      <c r="D719">
        <v>0</v>
      </c>
      <c r="E719" t="s">
        <v>213</v>
      </c>
      <c r="F719">
        <v>0</v>
      </c>
      <c r="G719">
        <v>0</v>
      </c>
      <c r="H719">
        <v>0</v>
      </c>
      <c r="I719">
        <v>0</v>
      </c>
      <c r="J719">
        <v>27</v>
      </c>
      <c r="K719">
        <v>6</v>
      </c>
      <c r="L719">
        <v>0</v>
      </c>
      <c r="M719">
        <v>0</v>
      </c>
      <c r="O719" s="1">
        <f t="shared" si="11"/>
        <v>4.5</v>
      </c>
    </row>
    <row r="720" spans="2:15" x14ac:dyDescent="0.25">
      <c r="B720" t="s">
        <v>14</v>
      </c>
      <c r="C720">
        <v>0</v>
      </c>
      <c r="D720">
        <v>0</v>
      </c>
      <c r="E720" t="s">
        <v>214</v>
      </c>
      <c r="F720">
        <v>0</v>
      </c>
      <c r="G720">
        <v>0</v>
      </c>
      <c r="H720">
        <v>0</v>
      </c>
      <c r="I720">
        <v>0</v>
      </c>
      <c r="J720">
        <v>17</v>
      </c>
      <c r="K720">
        <v>4</v>
      </c>
      <c r="L720">
        <v>0</v>
      </c>
      <c r="M720">
        <v>0</v>
      </c>
      <c r="O720" s="1">
        <f t="shared" si="11"/>
        <v>4.25</v>
      </c>
    </row>
    <row r="721" spans="2:15" x14ac:dyDescent="0.25">
      <c r="B721" t="s">
        <v>76</v>
      </c>
      <c r="C721">
        <v>0</v>
      </c>
      <c r="D721">
        <v>0</v>
      </c>
      <c r="E721" t="s">
        <v>87</v>
      </c>
      <c r="F721">
        <v>0</v>
      </c>
      <c r="G721">
        <v>0</v>
      </c>
      <c r="H721">
        <v>0</v>
      </c>
      <c r="I721">
        <v>0</v>
      </c>
      <c r="J721">
        <v>1860</v>
      </c>
      <c r="K721">
        <v>368</v>
      </c>
      <c r="L721">
        <v>0</v>
      </c>
      <c r="M721">
        <v>0</v>
      </c>
      <c r="O721" s="1">
        <f t="shared" si="11"/>
        <v>5.0543478260869561</v>
      </c>
    </row>
    <row r="722" spans="2:15" x14ac:dyDescent="0.25">
      <c r="B722" t="s">
        <v>76</v>
      </c>
      <c r="C722">
        <v>0</v>
      </c>
      <c r="D722">
        <v>0</v>
      </c>
      <c r="E722" t="s">
        <v>88</v>
      </c>
      <c r="F722">
        <v>0</v>
      </c>
      <c r="G722">
        <v>0</v>
      </c>
      <c r="H722">
        <v>0</v>
      </c>
      <c r="I722">
        <v>0</v>
      </c>
      <c r="J722">
        <v>1800</v>
      </c>
      <c r="K722">
        <v>223</v>
      </c>
      <c r="L722">
        <v>0</v>
      </c>
      <c r="M722">
        <v>0</v>
      </c>
      <c r="O722" s="1">
        <f t="shared" si="11"/>
        <v>8.071748878923767</v>
      </c>
    </row>
    <row r="723" spans="2:15" x14ac:dyDescent="0.25">
      <c r="B723" t="s">
        <v>76</v>
      </c>
      <c r="C723">
        <v>0</v>
      </c>
      <c r="D723">
        <v>0</v>
      </c>
      <c r="E723" t="s">
        <v>89</v>
      </c>
      <c r="F723">
        <v>0</v>
      </c>
      <c r="G723">
        <v>0</v>
      </c>
      <c r="H723">
        <v>0</v>
      </c>
      <c r="I723">
        <v>0</v>
      </c>
      <c r="J723">
        <v>1500</v>
      </c>
      <c r="K723">
        <v>290</v>
      </c>
      <c r="L723">
        <v>0</v>
      </c>
      <c r="M723">
        <v>0</v>
      </c>
      <c r="O723" s="1">
        <f t="shared" si="11"/>
        <v>5.1724137931034484</v>
      </c>
    </row>
    <row r="724" spans="2:15" x14ac:dyDescent="0.25">
      <c r="B724" t="s">
        <v>76</v>
      </c>
      <c r="C724">
        <v>0</v>
      </c>
      <c r="D724">
        <v>0</v>
      </c>
      <c r="E724" t="s">
        <v>90</v>
      </c>
      <c r="F724">
        <v>0</v>
      </c>
      <c r="G724">
        <v>0</v>
      </c>
      <c r="H724">
        <v>0</v>
      </c>
      <c r="I724">
        <v>0</v>
      </c>
      <c r="J724">
        <v>1200</v>
      </c>
      <c r="K724">
        <v>254</v>
      </c>
      <c r="L724">
        <v>0</v>
      </c>
      <c r="M724">
        <v>0</v>
      </c>
      <c r="O724" s="1">
        <f t="shared" si="11"/>
        <v>4.7244094488188972</v>
      </c>
    </row>
    <row r="725" spans="2:15" x14ac:dyDescent="0.25">
      <c r="B725" t="s">
        <v>76</v>
      </c>
      <c r="C725">
        <v>0</v>
      </c>
      <c r="D725">
        <v>0</v>
      </c>
      <c r="E725" t="s">
        <v>91</v>
      </c>
      <c r="F725">
        <v>0</v>
      </c>
      <c r="G725">
        <v>0</v>
      </c>
      <c r="H725">
        <v>0</v>
      </c>
      <c r="I725">
        <v>0</v>
      </c>
      <c r="J725">
        <v>1140</v>
      </c>
      <c r="K725">
        <v>229</v>
      </c>
      <c r="L725">
        <v>0</v>
      </c>
      <c r="M725">
        <v>0</v>
      </c>
      <c r="O725" s="1">
        <f t="shared" si="11"/>
        <v>4.9781659388646284</v>
      </c>
    </row>
    <row r="726" spans="2:15" x14ac:dyDescent="0.25">
      <c r="B726" t="s">
        <v>76</v>
      </c>
      <c r="C726">
        <v>0</v>
      </c>
      <c r="D726">
        <v>0</v>
      </c>
      <c r="E726" t="s">
        <v>92</v>
      </c>
      <c r="F726">
        <v>0</v>
      </c>
      <c r="G726">
        <v>0</v>
      </c>
      <c r="H726">
        <v>0</v>
      </c>
      <c r="I726">
        <v>0</v>
      </c>
      <c r="J726">
        <v>1140</v>
      </c>
      <c r="K726">
        <v>249</v>
      </c>
      <c r="L726">
        <v>0</v>
      </c>
      <c r="M726">
        <v>0</v>
      </c>
      <c r="O726" s="1">
        <f t="shared" si="11"/>
        <v>4.5783132530120483</v>
      </c>
    </row>
    <row r="727" spans="2:15" x14ac:dyDescent="0.25">
      <c r="B727" t="s">
        <v>76</v>
      </c>
      <c r="C727">
        <v>0</v>
      </c>
      <c r="D727">
        <v>0</v>
      </c>
      <c r="E727" t="s">
        <v>93</v>
      </c>
      <c r="F727">
        <v>0</v>
      </c>
      <c r="G727">
        <v>0</v>
      </c>
      <c r="H727">
        <v>0</v>
      </c>
      <c r="I727">
        <v>0</v>
      </c>
      <c r="J727">
        <v>1080</v>
      </c>
      <c r="K727">
        <v>217</v>
      </c>
      <c r="L727">
        <v>0</v>
      </c>
      <c r="M727">
        <v>0</v>
      </c>
      <c r="O727" s="1">
        <f t="shared" si="11"/>
        <v>4.9769585253456219</v>
      </c>
    </row>
    <row r="728" spans="2:15" x14ac:dyDescent="0.25">
      <c r="B728" t="s">
        <v>76</v>
      </c>
      <c r="C728">
        <v>0</v>
      </c>
      <c r="D728">
        <v>0</v>
      </c>
      <c r="E728" t="s">
        <v>94</v>
      </c>
      <c r="F728">
        <v>0</v>
      </c>
      <c r="G728">
        <v>0</v>
      </c>
      <c r="H728">
        <v>0</v>
      </c>
      <c r="I728">
        <v>0</v>
      </c>
      <c r="J728">
        <v>1020</v>
      </c>
      <c r="K728">
        <v>191</v>
      </c>
      <c r="L728">
        <v>0</v>
      </c>
      <c r="M728">
        <v>0</v>
      </c>
      <c r="O728" s="1">
        <f t="shared" si="11"/>
        <v>5.3403141361256541</v>
      </c>
    </row>
    <row r="729" spans="2:15" x14ac:dyDescent="0.25">
      <c r="B729" t="s">
        <v>76</v>
      </c>
      <c r="C729">
        <v>0</v>
      </c>
      <c r="D729">
        <v>0</v>
      </c>
      <c r="E729" t="s">
        <v>95</v>
      </c>
      <c r="F729">
        <v>0</v>
      </c>
      <c r="G729">
        <v>0</v>
      </c>
      <c r="H729">
        <v>0</v>
      </c>
      <c r="I729">
        <v>0</v>
      </c>
      <c r="J729">
        <v>1020</v>
      </c>
      <c r="K729">
        <v>147</v>
      </c>
      <c r="L729">
        <v>0</v>
      </c>
      <c r="M729">
        <v>0</v>
      </c>
      <c r="O729" s="1">
        <f t="shared" si="11"/>
        <v>6.9387755102040813</v>
      </c>
    </row>
    <row r="730" spans="2:15" x14ac:dyDescent="0.25">
      <c r="B730" t="s">
        <v>76</v>
      </c>
      <c r="C730">
        <v>0</v>
      </c>
      <c r="D730">
        <v>0</v>
      </c>
      <c r="E730" t="s">
        <v>96</v>
      </c>
      <c r="F730">
        <v>0</v>
      </c>
      <c r="G730">
        <v>0</v>
      </c>
      <c r="H730">
        <v>0</v>
      </c>
      <c r="I730">
        <v>0</v>
      </c>
      <c r="J730">
        <v>900</v>
      </c>
      <c r="K730">
        <v>187</v>
      </c>
      <c r="L730">
        <v>0</v>
      </c>
      <c r="M730">
        <v>0</v>
      </c>
      <c r="O730" s="1">
        <f t="shared" si="11"/>
        <v>4.8128342245989302</v>
      </c>
    </row>
    <row r="731" spans="2:15" x14ac:dyDescent="0.25">
      <c r="B731" t="s">
        <v>76</v>
      </c>
      <c r="C731">
        <v>0</v>
      </c>
      <c r="D731">
        <v>0</v>
      </c>
      <c r="E731" t="s">
        <v>97</v>
      </c>
      <c r="F731">
        <v>0</v>
      </c>
      <c r="G731">
        <v>0</v>
      </c>
      <c r="H731">
        <v>0</v>
      </c>
      <c r="I731">
        <v>0</v>
      </c>
      <c r="J731">
        <v>900</v>
      </c>
      <c r="K731">
        <v>172</v>
      </c>
      <c r="L731">
        <v>0</v>
      </c>
      <c r="M731">
        <v>0</v>
      </c>
      <c r="O731" s="1">
        <f t="shared" si="11"/>
        <v>5.2325581395348841</v>
      </c>
    </row>
    <row r="732" spans="2:15" x14ac:dyDescent="0.25">
      <c r="B732" t="s">
        <v>76</v>
      </c>
      <c r="C732">
        <v>0</v>
      </c>
      <c r="D732">
        <v>0</v>
      </c>
      <c r="E732" t="s">
        <v>98</v>
      </c>
      <c r="F732">
        <v>0</v>
      </c>
      <c r="G732">
        <v>0</v>
      </c>
      <c r="H732">
        <v>0</v>
      </c>
      <c r="I732">
        <v>0</v>
      </c>
      <c r="J732">
        <v>840</v>
      </c>
      <c r="K732">
        <v>230</v>
      </c>
      <c r="L732">
        <v>0</v>
      </c>
      <c r="M732">
        <v>0</v>
      </c>
      <c r="O732" s="1">
        <f t="shared" si="11"/>
        <v>3.652173913043478</v>
      </c>
    </row>
    <row r="733" spans="2:15" x14ac:dyDescent="0.25">
      <c r="B733" t="s">
        <v>76</v>
      </c>
      <c r="C733">
        <v>0</v>
      </c>
      <c r="D733">
        <v>0</v>
      </c>
      <c r="E733" t="s">
        <v>99</v>
      </c>
      <c r="F733">
        <v>0</v>
      </c>
      <c r="G733">
        <v>0</v>
      </c>
      <c r="H733">
        <v>0</v>
      </c>
      <c r="I733">
        <v>0</v>
      </c>
      <c r="J733">
        <v>780</v>
      </c>
      <c r="K733">
        <v>192</v>
      </c>
      <c r="L733">
        <v>0</v>
      </c>
      <c r="M733">
        <v>0</v>
      </c>
      <c r="O733" s="1">
        <f t="shared" si="11"/>
        <v>4.0625</v>
      </c>
    </row>
    <row r="734" spans="2:15" x14ac:dyDescent="0.25">
      <c r="B734" t="s">
        <v>76</v>
      </c>
      <c r="C734">
        <v>0</v>
      </c>
      <c r="D734">
        <v>0</v>
      </c>
      <c r="E734" t="s">
        <v>100</v>
      </c>
      <c r="F734">
        <v>0</v>
      </c>
      <c r="G734">
        <v>0</v>
      </c>
      <c r="H734">
        <v>0</v>
      </c>
      <c r="I734">
        <v>0</v>
      </c>
      <c r="J734">
        <v>780</v>
      </c>
      <c r="K734">
        <v>117</v>
      </c>
      <c r="L734">
        <v>0</v>
      </c>
      <c r="M734">
        <v>0</v>
      </c>
      <c r="O734" s="1">
        <f t="shared" si="11"/>
        <v>6.666666666666667</v>
      </c>
    </row>
    <row r="735" spans="2:15" x14ac:dyDescent="0.25">
      <c r="B735" t="s">
        <v>76</v>
      </c>
      <c r="C735">
        <v>0</v>
      </c>
      <c r="D735">
        <v>0</v>
      </c>
      <c r="E735" t="s">
        <v>101</v>
      </c>
      <c r="F735">
        <v>0</v>
      </c>
      <c r="G735">
        <v>0</v>
      </c>
      <c r="H735">
        <v>0</v>
      </c>
      <c r="I735">
        <v>0</v>
      </c>
      <c r="J735">
        <v>780</v>
      </c>
      <c r="K735">
        <v>156</v>
      </c>
      <c r="L735">
        <v>0</v>
      </c>
      <c r="M735">
        <v>0</v>
      </c>
      <c r="O735" s="1">
        <f t="shared" si="11"/>
        <v>5</v>
      </c>
    </row>
    <row r="736" spans="2:15" x14ac:dyDescent="0.25">
      <c r="B736" t="s">
        <v>76</v>
      </c>
      <c r="C736">
        <v>0</v>
      </c>
      <c r="D736">
        <v>0</v>
      </c>
      <c r="E736" t="s">
        <v>102</v>
      </c>
      <c r="F736">
        <v>0</v>
      </c>
      <c r="G736">
        <v>0</v>
      </c>
      <c r="H736">
        <v>0</v>
      </c>
      <c r="I736">
        <v>0</v>
      </c>
      <c r="J736">
        <v>720</v>
      </c>
      <c r="K736">
        <v>135</v>
      </c>
      <c r="L736">
        <v>0</v>
      </c>
      <c r="M736">
        <v>0</v>
      </c>
      <c r="O736" s="1">
        <f t="shared" si="11"/>
        <v>5.333333333333333</v>
      </c>
    </row>
    <row r="737" spans="2:15" x14ac:dyDescent="0.25">
      <c r="B737" t="s">
        <v>76</v>
      </c>
      <c r="C737">
        <v>0</v>
      </c>
      <c r="D737">
        <v>0</v>
      </c>
      <c r="E737" t="s">
        <v>103</v>
      </c>
      <c r="F737">
        <v>0</v>
      </c>
      <c r="G737">
        <v>0</v>
      </c>
      <c r="H737">
        <v>0</v>
      </c>
      <c r="I737">
        <v>0</v>
      </c>
      <c r="J737">
        <v>660</v>
      </c>
      <c r="K737">
        <v>167</v>
      </c>
      <c r="L737">
        <v>0</v>
      </c>
      <c r="M737">
        <v>0</v>
      </c>
      <c r="O737" s="1">
        <f t="shared" si="11"/>
        <v>3.9520958083832336</v>
      </c>
    </row>
    <row r="738" spans="2:15" x14ac:dyDescent="0.25">
      <c r="B738" t="s">
        <v>76</v>
      </c>
      <c r="C738">
        <v>0</v>
      </c>
      <c r="D738">
        <v>0</v>
      </c>
      <c r="E738" t="s">
        <v>104</v>
      </c>
      <c r="F738">
        <v>0</v>
      </c>
      <c r="G738">
        <v>0</v>
      </c>
      <c r="H738">
        <v>0</v>
      </c>
      <c r="I738">
        <v>0</v>
      </c>
      <c r="J738">
        <v>600</v>
      </c>
      <c r="K738">
        <v>126</v>
      </c>
      <c r="L738">
        <v>0</v>
      </c>
      <c r="M738">
        <v>0</v>
      </c>
      <c r="O738" s="1">
        <f t="shared" si="11"/>
        <v>4.7619047619047619</v>
      </c>
    </row>
    <row r="739" spans="2:15" x14ac:dyDescent="0.25">
      <c r="B739" t="s">
        <v>76</v>
      </c>
      <c r="C739">
        <v>0</v>
      </c>
      <c r="D739">
        <v>0</v>
      </c>
      <c r="E739" t="s">
        <v>105</v>
      </c>
      <c r="F739">
        <v>0</v>
      </c>
      <c r="G739">
        <v>0</v>
      </c>
      <c r="H739">
        <v>0</v>
      </c>
      <c r="I739">
        <v>0</v>
      </c>
      <c r="J739">
        <v>600</v>
      </c>
      <c r="K739">
        <v>91</v>
      </c>
      <c r="L739">
        <v>0</v>
      </c>
      <c r="M739">
        <v>0</v>
      </c>
      <c r="O739" s="1">
        <f t="shared" si="11"/>
        <v>6.5934065934065931</v>
      </c>
    </row>
    <row r="740" spans="2:15" x14ac:dyDescent="0.25">
      <c r="B740" t="s">
        <v>76</v>
      </c>
      <c r="C740">
        <v>0</v>
      </c>
      <c r="D740">
        <v>0</v>
      </c>
      <c r="E740" t="s">
        <v>106</v>
      </c>
      <c r="F740">
        <v>0</v>
      </c>
      <c r="G740">
        <v>0</v>
      </c>
      <c r="H740">
        <v>0</v>
      </c>
      <c r="I740">
        <v>0</v>
      </c>
      <c r="J740">
        <v>540</v>
      </c>
      <c r="K740">
        <v>132</v>
      </c>
      <c r="L740">
        <v>0</v>
      </c>
      <c r="M740">
        <v>0</v>
      </c>
      <c r="O740" s="1">
        <f t="shared" si="11"/>
        <v>4.0909090909090908</v>
      </c>
    </row>
    <row r="741" spans="2:15" x14ac:dyDescent="0.25">
      <c r="B741" t="s">
        <v>76</v>
      </c>
      <c r="C741">
        <v>0</v>
      </c>
      <c r="D741">
        <v>0</v>
      </c>
      <c r="E741" t="s">
        <v>107</v>
      </c>
      <c r="F741">
        <v>0</v>
      </c>
      <c r="G741">
        <v>0</v>
      </c>
      <c r="H741">
        <v>0</v>
      </c>
      <c r="I741">
        <v>0</v>
      </c>
      <c r="J741">
        <v>540</v>
      </c>
      <c r="K741">
        <v>113</v>
      </c>
      <c r="L741">
        <v>0</v>
      </c>
      <c r="M741">
        <v>0</v>
      </c>
      <c r="O741" s="1">
        <f t="shared" si="11"/>
        <v>4.778761061946903</v>
      </c>
    </row>
    <row r="742" spans="2:15" x14ac:dyDescent="0.25">
      <c r="B742" t="s">
        <v>76</v>
      </c>
      <c r="C742">
        <v>0</v>
      </c>
      <c r="D742">
        <v>0</v>
      </c>
      <c r="E742" t="s">
        <v>108</v>
      </c>
      <c r="F742">
        <v>0</v>
      </c>
      <c r="G742">
        <v>0</v>
      </c>
      <c r="H742">
        <v>0</v>
      </c>
      <c r="I742">
        <v>0</v>
      </c>
      <c r="J742">
        <v>540</v>
      </c>
      <c r="K742">
        <v>88</v>
      </c>
      <c r="L742">
        <v>0</v>
      </c>
      <c r="M742">
        <v>0</v>
      </c>
      <c r="O742" s="1">
        <f t="shared" si="11"/>
        <v>6.1363636363636367</v>
      </c>
    </row>
    <row r="743" spans="2:15" x14ac:dyDescent="0.25">
      <c r="B743" t="s">
        <v>76</v>
      </c>
      <c r="C743">
        <v>0</v>
      </c>
      <c r="D743">
        <v>0</v>
      </c>
      <c r="E743" t="s">
        <v>109</v>
      </c>
      <c r="F743">
        <v>0</v>
      </c>
      <c r="G743">
        <v>0</v>
      </c>
      <c r="H743">
        <v>0</v>
      </c>
      <c r="I743">
        <v>0</v>
      </c>
      <c r="J743">
        <v>540</v>
      </c>
      <c r="K743">
        <v>121</v>
      </c>
      <c r="L743">
        <v>0</v>
      </c>
      <c r="M743">
        <v>0</v>
      </c>
      <c r="O743" s="1">
        <f t="shared" si="11"/>
        <v>4.4628099173553721</v>
      </c>
    </row>
    <row r="744" spans="2:15" x14ac:dyDescent="0.25">
      <c r="B744" t="s">
        <v>76</v>
      </c>
      <c r="C744">
        <v>0</v>
      </c>
      <c r="D744">
        <v>0</v>
      </c>
      <c r="E744" t="s">
        <v>110</v>
      </c>
      <c r="F744">
        <v>0</v>
      </c>
      <c r="G744">
        <v>0</v>
      </c>
      <c r="H744">
        <v>0</v>
      </c>
      <c r="I744">
        <v>0</v>
      </c>
      <c r="J744">
        <v>480</v>
      </c>
      <c r="K744">
        <v>99</v>
      </c>
      <c r="L744">
        <v>0</v>
      </c>
      <c r="M744">
        <v>0</v>
      </c>
      <c r="O744" s="1">
        <f t="shared" si="11"/>
        <v>4.8484848484848486</v>
      </c>
    </row>
    <row r="745" spans="2:15" x14ac:dyDescent="0.25">
      <c r="B745" t="s">
        <v>76</v>
      </c>
      <c r="C745">
        <v>0</v>
      </c>
      <c r="D745">
        <v>0</v>
      </c>
      <c r="E745" t="s">
        <v>111</v>
      </c>
      <c r="F745">
        <v>0</v>
      </c>
      <c r="G745">
        <v>0</v>
      </c>
      <c r="H745">
        <v>0</v>
      </c>
      <c r="I745">
        <v>0</v>
      </c>
      <c r="J745">
        <v>480</v>
      </c>
      <c r="K745">
        <v>103</v>
      </c>
      <c r="L745">
        <v>0</v>
      </c>
      <c r="M745">
        <v>0</v>
      </c>
      <c r="O745" s="1">
        <f t="shared" si="11"/>
        <v>4.6601941747572813</v>
      </c>
    </row>
    <row r="746" spans="2:15" x14ac:dyDescent="0.25">
      <c r="B746" t="s">
        <v>76</v>
      </c>
      <c r="C746">
        <v>0</v>
      </c>
      <c r="D746">
        <v>0</v>
      </c>
      <c r="E746" t="s">
        <v>112</v>
      </c>
      <c r="F746">
        <v>0</v>
      </c>
      <c r="G746">
        <v>0</v>
      </c>
      <c r="H746">
        <v>0</v>
      </c>
      <c r="I746">
        <v>0</v>
      </c>
      <c r="J746">
        <v>459</v>
      </c>
      <c r="K746">
        <v>99</v>
      </c>
      <c r="L746">
        <v>0</v>
      </c>
      <c r="M746">
        <v>0</v>
      </c>
      <c r="O746" s="1">
        <f t="shared" si="11"/>
        <v>4.6363636363636367</v>
      </c>
    </row>
    <row r="747" spans="2:15" x14ac:dyDescent="0.25">
      <c r="B747" t="s">
        <v>76</v>
      </c>
      <c r="C747">
        <v>0</v>
      </c>
      <c r="D747">
        <v>0</v>
      </c>
      <c r="E747" t="s">
        <v>113</v>
      </c>
      <c r="F747">
        <v>0</v>
      </c>
      <c r="G747">
        <v>0</v>
      </c>
      <c r="H747">
        <v>0</v>
      </c>
      <c r="I747">
        <v>0</v>
      </c>
      <c r="J747">
        <v>418</v>
      </c>
      <c r="K747">
        <v>80</v>
      </c>
      <c r="L747">
        <v>0</v>
      </c>
      <c r="M747">
        <v>0</v>
      </c>
      <c r="O747" s="1">
        <f t="shared" si="11"/>
        <v>5.2249999999999996</v>
      </c>
    </row>
    <row r="748" spans="2:15" x14ac:dyDescent="0.25">
      <c r="B748" t="s">
        <v>76</v>
      </c>
      <c r="C748">
        <v>0</v>
      </c>
      <c r="D748">
        <v>0</v>
      </c>
      <c r="E748" t="s">
        <v>114</v>
      </c>
      <c r="F748">
        <v>0</v>
      </c>
      <c r="G748">
        <v>0</v>
      </c>
      <c r="H748">
        <v>0</v>
      </c>
      <c r="I748">
        <v>0</v>
      </c>
      <c r="J748">
        <v>416</v>
      </c>
      <c r="K748">
        <v>105</v>
      </c>
      <c r="L748">
        <v>0</v>
      </c>
      <c r="M748">
        <v>0</v>
      </c>
      <c r="O748" s="1">
        <f t="shared" si="11"/>
        <v>3.961904761904762</v>
      </c>
    </row>
    <row r="749" spans="2:15" x14ac:dyDescent="0.25">
      <c r="B749" t="s">
        <v>76</v>
      </c>
      <c r="C749">
        <v>0</v>
      </c>
      <c r="D749">
        <v>0</v>
      </c>
      <c r="E749" t="s">
        <v>115</v>
      </c>
      <c r="F749">
        <v>0</v>
      </c>
      <c r="G749">
        <v>0</v>
      </c>
      <c r="H749">
        <v>0</v>
      </c>
      <c r="I749">
        <v>0</v>
      </c>
      <c r="J749">
        <v>413</v>
      </c>
      <c r="K749">
        <v>77</v>
      </c>
      <c r="L749">
        <v>0</v>
      </c>
      <c r="M749">
        <v>0</v>
      </c>
      <c r="O749" s="1">
        <f t="shared" si="11"/>
        <v>5.3636363636363633</v>
      </c>
    </row>
    <row r="750" spans="2:15" x14ac:dyDescent="0.25">
      <c r="B750" t="s">
        <v>76</v>
      </c>
      <c r="C750">
        <v>0</v>
      </c>
      <c r="D750">
        <v>0</v>
      </c>
      <c r="E750" t="s">
        <v>116</v>
      </c>
      <c r="F750">
        <v>0</v>
      </c>
      <c r="G750">
        <v>0</v>
      </c>
      <c r="H750">
        <v>0</v>
      </c>
      <c r="I750">
        <v>0</v>
      </c>
      <c r="J750">
        <v>399</v>
      </c>
      <c r="K750">
        <v>80</v>
      </c>
      <c r="L750">
        <v>0</v>
      </c>
      <c r="M750">
        <v>0</v>
      </c>
      <c r="O750" s="1">
        <f t="shared" si="11"/>
        <v>4.9874999999999998</v>
      </c>
    </row>
    <row r="751" spans="2:15" x14ac:dyDescent="0.25">
      <c r="B751" t="s">
        <v>76</v>
      </c>
      <c r="C751">
        <v>0</v>
      </c>
      <c r="D751">
        <v>0</v>
      </c>
      <c r="E751" t="s">
        <v>86</v>
      </c>
      <c r="F751">
        <v>0</v>
      </c>
      <c r="G751">
        <v>0</v>
      </c>
      <c r="H751">
        <v>0</v>
      </c>
      <c r="I751">
        <v>0</v>
      </c>
      <c r="J751">
        <v>354</v>
      </c>
      <c r="K751">
        <v>81</v>
      </c>
      <c r="L751">
        <v>0</v>
      </c>
      <c r="M751">
        <v>0</v>
      </c>
      <c r="O751" s="1">
        <f t="shared" si="11"/>
        <v>4.3703703703703702</v>
      </c>
    </row>
    <row r="752" spans="2:15" x14ac:dyDescent="0.25">
      <c r="B752" t="s">
        <v>76</v>
      </c>
      <c r="C752">
        <v>0</v>
      </c>
      <c r="D752">
        <v>0</v>
      </c>
      <c r="E752" t="s">
        <v>117</v>
      </c>
      <c r="F752">
        <v>0</v>
      </c>
      <c r="G752">
        <v>0</v>
      </c>
      <c r="H752">
        <v>0</v>
      </c>
      <c r="I752">
        <v>0</v>
      </c>
      <c r="J752">
        <v>348</v>
      </c>
      <c r="K752">
        <v>58</v>
      </c>
      <c r="L752">
        <v>0</v>
      </c>
      <c r="M752">
        <v>0</v>
      </c>
      <c r="O752" s="1">
        <f t="shared" si="11"/>
        <v>6</v>
      </c>
    </row>
    <row r="753" spans="2:15" x14ac:dyDescent="0.25">
      <c r="B753" t="s">
        <v>76</v>
      </c>
      <c r="C753">
        <v>0</v>
      </c>
      <c r="D753">
        <v>0</v>
      </c>
      <c r="E753" t="s">
        <v>118</v>
      </c>
      <c r="F753">
        <v>0</v>
      </c>
      <c r="G753">
        <v>0</v>
      </c>
      <c r="H753">
        <v>0</v>
      </c>
      <c r="I753">
        <v>0</v>
      </c>
      <c r="J753">
        <v>345</v>
      </c>
      <c r="K753">
        <v>60</v>
      </c>
      <c r="L753">
        <v>0</v>
      </c>
      <c r="M753">
        <v>0</v>
      </c>
      <c r="O753" s="1">
        <f t="shared" si="11"/>
        <v>5.75</v>
      </c>
    </row>
    <row r="754" spans="2:15" x14ac:dyDescent="0.25">
      <c r="B754" t="s">
        <v>76</v>
      </c>
      <c r="C754">
        <v>0</v>
      </c>
      <c r="D754">
        <v>0</v>
      </c>
      <c r="E754" t="s">
        <v>119</v>
      </c>
      <c r="F754">
        <v>0</v>
      </c>
      <c r="G754">
        <v>0</v>
      </c>
      <c r="H754">
        <v>0</v>
      </c>
      <c r="I754">
        <v>0</v>
      </c>
      <c r="J754">
        <v>331</v>
      </c>
      <c r="K754">
        <v>57</v>
      </c>
      <c r="L754">
        <v>0</v>
      </c>
      <c r="M754">
        <v>0</v>
      </c>
      <c r="O754" s="1">
        <f t="shared" si="11"/>
        <v>5.807017543859649</v>
      </c>
    </row>
    <row r="755" spans="2:15" x14ac:dyDescent="0.25">
      <c r="B755" t="s">
        <v>76</v>
      </c>
      <c r="C755">
        <v>0</v>
      </c>
      <c r="D755">
        <v>0</v>
      </c>
      <c r="E755" t="s">
        <v>120</v>
      </c>
      <c r="F755">
        <v>0</v>
      </c>
      <c r="G755">
        <v>0</v>
      </c>
      <c r="H755">
        <v>0</v>
      </c>
      <c r="I755">
        <v>0</v>
      </c>
      <c r="J755">
        <v>330</v>
      </c>
      <c r="K755">
        <v>68</v>
      </c>
      <c r="L755">
        <v>0</v>
      </c>
      <c r="M755">
        <v>0</v>
      </c>
      <c r="O755" s="1">
        <f t="shared" si="11"/>
        <v>4.8529411764705879</v>
      </c>
    </row>
    <row r="756" spans="2:15" x14ac:dyDescent="0.25">
      <c r="B756" t="s">
        <v>76</v>
      </c>
      <c r="C756">
        <v>0</v>
      </c>
      <c r="D756">
        <v>0</v>
      </c>
      <c r="E756" t="s">
        <v>121</v>
      </c>
      <c r="F756">
        <v>0</v>
      </c>
      <c r="G756">
        <v>0</v>
      </c>
      <c r="H756">
        <v>0</v>
      </c>
      <c r="I756">
        <v>0</v>
      </c>
      <c r="J756">
        <v>320</v>
      </c>
      <c r="K756">
        <v>50</v>
      </c>
      <c r="L756">
        <v>0</v>
      </c>
      <c r="M756">
        <v>0</v>
      </c>
      <c r="O756" s="1">
        <f t="shared" si="11"/>
        <v>6.4</v>
      </c>
    </row>
    <row r="757" spans="2:15" x14ac:dyDescent="0.25">
      <c r="B757" t="s">
        <v>76</v>
      </c>
      <c r="C757">
        <v>0</v>
      </c>
      <c r="D757">
        <v>0</v>
      </c>
      <c r="E757" t="s">
        <v>122</v>
      </c>
      <c r="F757">
        <v>0</v>
      </c>
      <c r="G757">
        <v>0</v>
      </c>
      <c r="H757">
        <v>0</v>
      </c>
      <c r="I757">
        <v>0</v>
      </c>
      <c r="J757">
        <v>319</v>
      </c>
      <c r="K757">
        <v>79</v>
      </c>
      <c r="L757">
        <v>0</v>
      </c>
      <c r="M757">
        <v>0</v>
      </c>
      <c r="O757" s="1">
        <f t="shared" si="11"/>
        <v>4.037974683544304</v>
      </c>
    </row>
    <row r="758" spans="2:15" x14ac:dyDescent="0.25">
      <c r="B758" t="s">
        <v>76</v>
      </c>
      <c r="C758">
        <v>0</v>
      </c>
      <c r="D758">
        <v>0</v>
      </c>
      <c r="E758" t="s">
        <v>123</v>
      </c>
      <c r="F758">
        <v>0</v>
      </c>
      <c r="G758">
        <v>0</v>
      </c>
      <c r="H758">
        <v>0</v>
      </c>
      <c r="I758">
        <v>0</v>
      </c>
      <c r="J758">
        <v>302</v>
      </c>
      <c r="K758">
        <v>54</v>
      </c>
      <c r="L758">
        <v>0</v>
      </c>
      <c r="M758">
        <v>0</v>
      </c>
      <c r="O758" s="1">
        <f t="shared" si="11"/>
        <v>5.5925925925925926</v>
      </c>
    </row>
    <row r="759" spans="2:15" x14ac:dyDescent="0.25">
      <c r="B759" t="s">
        <v>76</v>
      </c>
      <c r="C759">
        <v>0</v>
      </c>
      <c r="D759">
        <v>0</v>
      </c>
      <c r="E759" t="s">
        <v>124</v>
      </c>
      <c r="F759">
        <v>0</v>
      </c>
      <c r="G759">
        <v>0</v>
      </c>
      <c r="H759">
        <v>0</v>
      </c>
      <c r="I759">
        <v>0</v>
      </c>
      <c r="J759">
        <v>296</v>
      </c>
      <c r="K759">
        <v>69</v>
      </c>
      <c r="L759">
        <v>0</v>
      </c>
      <c r="M759">
        <v>0</v>
      </c>
      <c r="O759" s="1">
        <f t="shared" si="11"/>
        <v>4.2898550724637685</v>
      </c>
    </row>
    <row r="760" spans="2:15" x14ac:dyDescent="0.25">
      <c r="B760" t="s">
        <v>76</v>
      </c>
      <c r="C760">
        <v>0</v>
      </c>
      <c r="D760">
        <v>0</v>
      </c>
      <c r="E760" t="s">
        <v>125</v>
      </c>
      <c r="F760">
        <v>0</v>
      </c>
      <c r="G760">
        <v>0</v>
      </c>
      <c r="H760">
        <v>0</v>
      </c>
      <c r="I760">
        <v>0</v>
      </c>
      <c r="J760">
        <v>292</v>
      </c>
      <c r="K760">
        <v>67</v>
      </c>
      <c r="L760">
        <v>0</v>
      </c>
      <c r="M760">
        <v>0</v>
      </c>
      <c r="O760" s="1">
        <f t="shared" si="11"/>
        <v>4.3582089552238807</v>
      </c>
    </row>
    <row r="761" spans="2:15" x14ac:dyDescent="0.25">
      <c r="B761" t="s">
        <v>76</v>
      </c>
      <c r="C761">
        <v>0</v>
      </c>
      <c r="D761">
        <v>0</v>
      </c>
      <c r="E761" t="s">
        <v>126</v>
      </c>
      <c r="F761">
        <v>0</v>
      </c>
      <c r="G761">
        <v>0</v>
      </c>
      <c r="H761">
        <v>0</v>
      </c>
      <c r="I761">
        <v>0</v>
      </c>
      <c r="J761">
        <v>269</v>
      </c>
      <c r="K761">
        <v>49</v>
      </c>
      <c r="L761">
        <v>0</v>
      </c>
      <c r="M761">
        <v>0</v>
      </c>
      <c r="O761" s="1">
        <f t="shared" si="11"/>
        <v>5.4897959183673466</v>
      </c>
    </row>
    <row r="762" spans="2:15" x14ac:dyDescent="0.25">
      <c r="B762" t="s">
        <v>76</v>
      </c>
      <c r="C762">
        <v>0</v>
      </c>
      <c r="D762">
        <v>0</v>
      </c>
      <c r="E762" t="s">
        <v>127</v>
      </c>
      <c r="F762">
        <v>0</v>
      </c>
      <c r="G762">
        <v>0</v>
      </c>
      <c r="H762">
        <v>0</v>
      </c>
      <c r="I762">
        <v>0</v>
      </c>
      <c r="J762">
        <v>267</v>
      </c>
      <c r="K762">
        <v>60</v>
      </c>
      <c r="L762">
        <v>0</v>
      </c>
      <c r="M762">
        <v>0</v>
      </c>
      <c r="O762" s="1">
        <f t="shared" si="11"/>
        <v>4.45</v>
      </c>
    </row>
    <row r="763" spans="2:15" x14ac:dyDescent="0.25">
      <c r="B763" t="s">
        <v>76</v>
      </c>
      <c r="C763">
        <v>0</v>
      </c>
      <c r="D763">
        <v>0</v>
      </c>
      <c r="E763" t="s">
        <v>128</v>
      </c>
      <c r="F763">
        <v>0</v>
      </c>
      <c r="G763">
        <v>0</v>
      </c>
      <c r="H763">
        <v>0</v>
      </c>
      <c r="I763">
        <v>0</v>
      </c>
      <c r="J763">
        <v>258</v>
      </c>
      <c r="K763">
        <v>62</v>
      </c>
      <c r="L763">
        <v>0</v>
      </c>
      <c r="M763">
        <v>0</v>
      </c>
      <c r="O763" s="1">
        <f t="shared" si="11"/>
        <v>4.161290322580645</v>
      </c>
    </row>
    <row r="764" spans="2:15" x14ac:dyDescent="0.25">
      <c r="B764" t="s">
        <v>76</v>
      </c>
      <c r="C764">
        <v>0</v>
      </c>
      <c r="D764">
        <v>0</v>
      </c>
      <c r="E764" t="s">
        <v>129</v>
      </c>
      <c r="F764">
        <v>0</v>
      </c>
      <c r="G764">
        <v>0</v>
      </c>
      <c r="H764">
        <v>0</v>
      </c>
      <c r="I764">
        <v>0</v>
      </c>
      <c r="J764">
        <v>254</v>
      </c>
      <c r="K764">
        <v>58</v>
      </c>
      <c r="L764">
        <v>0</v>
      </c>
      <c r="M764">
        <v>0</v>
      </c>
      <c r="O764" s="1">
        <f t="shared" si="11"/>
        <v>4.3793103448275863</v>
      </c>
    </row>
    <row r="765" spans="2:15" x14ac:dyDescent="0.25">
      <c r="B765" t="s">
        <v>76</v>
      </c>
      <c r="C765">
        <v>0</v>
      </c>
      <c r="D765">
        <v>0</v>
      </c>
      <c r="E765" t="s">
        <v>130</v>
      </c>
      <c r="F765">
        <v>0</v>
      </c>
      <c r="G765">
        <v>0</v>
      </c>
      <c r="H765">
        <v>0</v>
      </c>
      <c r="I765">
        <v>0</v>
      </c>
      <c r="J765">
        <v>250</v>
      </c>
      <c r="K765">
        <v>70</v>
      </c>
      <c r="L765">
        <v>0</v>
      </c>
      <c r="M765">
        <v>0</v>
      </c>
      <c r="O765" s="1">
        <f t="shared" si="11"/>
        <v>3.5714285714285716</v>
      </c>
    </row>
    <row r="766" spans="2:15" x14ac:dyDescent="0.25">
      <c r="B766" t="s">
        <v>76</v>
      </c>
      <c r="C766">
        <v>0</v>
      </c>
      <c r="D766">
        <v>0</v>
      </c>
      <c r="E766" t="s">
        <v>131</v>
      </c>
      <c r="F766">
        <v>0</v>
      </c>
      <c r="G766">
        <v>0</v>
      </c>
      <c r="H766">
        <v>0</v>
      </c>
      <c r="I766">
        <v>0</v>
      </c>
      <c r="J766">
        <v>249</v>
      </c>
      <c r="K766">
        <v>53</v>
      </c>
      <c r="L766">
        <v>0</v>
      </c>
      <c r="M766">
        <v>0</v>
      </c>
      <c r="O766" s="1">
        <f t="shared" si="11"/>
        <v>4.6981132075471699</v>
      </c>
    </row>
    <row r="767" spans="2:15" x14ac:dyDescent="0.25">
      <c r="B767" t="s">
        <v>76</v>
      </c>
      <c r="C767">
        <v>0</v>
      </c>
      <c r="D767">
        <v>0</v>
      </c>
      <c r="E767" t="s">
        <v>132</v>
      </c>
      <c r="F767">
        <v>0</v>
      </c>
      <c r="G767">
        <v>0</v>
      </c>
      <c r="H767">
        <v>0</v>
      </c>
      <c r="I767">
        <v>0</v>
      </c>
      <c r="J767">
        <v>238</v>
      </c>
      <c r="K767">
        <v>53</v>
      </c>
      <c r="L767">
        <v>0</v>
      </c>
      <c r="M767">
        <v>0</v>
      </c>
      <c r="O767" s="1">
        <f t="shared" si="11"/>
        <v>4.4905660377358494</v>
      </c>
    </row>
    <row r="768" spans="2:15" x14ac:dyDescent="0.25">
      <c r="B768" t="s">
        <v>76</v>
      </c>
      <c r="C768">
        <v>0</v>
      </c>
      <c r="D768">
        <v>0</v>
      </c>
      <c r="E768" t="s">
        <v>133</v>
      </c>
      <c r="F768">
        <v>0</v>
      </c>
      <c r="G768">
        <v>0</v>
      </c>
      <c r="H768">
        <v>0</v>
      </c>
      <c r="I768">
        <v>0</v>
      </c>
      <c r="J768">
        <v>234</v>
      </c>
      <c r="K768">
        <v>39</v>
      </c>
      <c r="L768">
        <v>0</v>
      </c>
      <c r="M768">
        <v>0</v>
      </c>
      <c r="O768" s="1">
        <f t="shared" si="11"/>
        <v>6</v>
      </c>
    </row>
    <row r="769" spans="2:15" x14ac:dyDescent="0.25">
      <c r="B769" t="s">
        <v>76</v>
      </c>
      <c r="C769">
        <v>0</v>
      </c>
      <c r="D769">
        <v>0</v>
      </c>
      <c r="E769" t="s">
        <v>134</v>
      </c>
      <c r="F769">
        <v>0</v>
      </c>
      <c r="G769">
        <v>0</v>
      </c>
      <c r="H769">
        <v>0</v>
      </c>
      <c r="I769">
        <v>0</v>
      </c>
      <c r="J769">
        <v>230</v>
      </c>
      <c r="K769">
        <v>40</v>
      </c>
      <c r="L769">
        <v>0</v>
      </c>
      <c r="M769">
        <v>0</v>
      </c>
      <c r="O769" s="1">
        <f t="shared" si="11"/>
        <v>5.75</v>
      </c>
    </row>
    <row r="770" spans="2:15" x14ac:dyDescent="0.25">
      <c r="B770" t="s">
        <v>76</v>
      </c>
      <c r="C770">
        <v>0</v>
      </c>
      <c r="D770">
        <v>0</v>
      </c>
      <c r="E770" t="s">
        <v>135</v>
      </c>
      <c r="F770">
        <v>0</v>
      </c>
      <c r="G770">
        <v>0</v>
      </c>
      <c r="H770">
        <v>0</v>
      </c>
      <c r="I770">
        <v>0</v>
      </c>
      <c r="J770">
        <v>229</v>
      </c>
      <c r="K770">
        <v>68</v>
      </c>
      <c r="L770">
        <v>0</v>
      </c>
      <c r="M770">
        <v>0</v>
      </c>
      <c r="O770" s="1">
        <f t="shared" si="11"/>
        <v>3.3676470588235294</v>
      </c>
    </row>
    <row r="771" spans="2:15" x14ac:dyDescent="0.25">
      <c r="B771" t="s">
        <v>76</v>
      </c>
      <c r="C771">
        <v>0</v>
      </c>
      <c r="D771">
        <v>0</v>
      </c>
      <c r="E771" t="s">
        <v>136</v>
      </c>
      <c r="F771">
        <v>0</v>
      </c>
      <c r="G771">
        <v>0</v>
      </c>
      <c r="H771">
        <v>0</v>
      </c>
      <c r="I771">
        <v>0</v>
      </c>
      <c r="J771">
        <v>225</v>
      </c>
      <c r="K771">
        <v>66</v>
      </c>
      <c r="L771">
        <v>0</v>
      </c>
      <c r="M771">
        <v>0</v>
      </c>
      <c r="O771" s="1">
        <f t="shared" ref="O771:O834" si="12">J771/K771</f>
        <v>3.4090909090909092</v>
      </c>
    </row>
    <row r="772" spans="2:15" x14ac:dyDescent="0.25">
      <c r="B772" t="s">
        <v>76</v>
      </c>
      <c r="C772">
        <v>0</v>
      </c>
      <c r="D772">
        <v>0</v>
      </c>
      <c r="E772" t="s">
        <v>137</v>
      </c>
      <c r="F772">
        <v>0</v>
      </c>
      <c r="G772">
        <v>0</v>
      </c>
      <c r="H772">
        <v>0</v>
      </c>
      <c r="I772">
        <v>0</v>
      </c>
      <c r="J772">
        <v>223</v>
      </c>
      <c r="K772">
        <v>59</v>
      </c>
      <c r="L772">
        <v>0</v>
      </c>
      <c r="M772">
        <v>0</v>
      </c>
      <c r="O772" s="1">
        <f t="shared" si="12"/>
        <v>3.7796610169491527</v>
      </c>
    </row>
    <row r="773" spans="2:15" x14ac:dyDescent="0.25">
      <c r="B773" t="s">
        <v>76</v>
      </c>
      <c r="C773">
        <v>0</v>
      </c>
      <c r="D773">
        <v>0</v>
      </c>
      <c r="E773" t="s">
        <v>138</v>
      </c>
      <c r="F773">
        <v>0</v>
      </c>
      <c r="G773">
        <v>0</v>
      </c>
      <c r="H773">
        <v>0</v>
      </c>
      <c r="I773">
        <v>0</v>
      </c>
      <c r="J773">
        <v>222</v>
      </c>
      <c r="K773">
        <v>57</v>
      </c>
      <c r="L773">
        <v>0</v>
      </c>
      <c r="M773">
        <v>0</v>
      </c>
      <c r="O773" s="1">
        <f t="shared" si="12"/>
        <v>3.8947368421052633</v>
      </c>
    </row>
    <row r="774" spans="2:15" x14ac:dyDescent="0.25">
      <c r="B774" t="s">
        <v>76</v>
      </c>
      <c r="C774">
        <v>0</v>
      </c>
      <c r="D774">
        <v>0</v>
      </c>
      <c r="E774" t="s">
        <v>139</v>
      </c>
      <c r="F774">
        <v>0</v>
      </c>
      <c r="G774">
        <v>0</v>
      </c>
      <c r="H774">
        <v>0</v>
      </c>
      <c r="I774">
        <v>0</v>
      </c>
      <c r="J774">
        <v>215</v>
      </c>
      <c r="K774">
        <v>42</v>
      </c>
      <c r="L774">
        <v>0</v>
      </c>
      <c r="M774">
        <v>0</v>
      </c>
      <c r="O774" s="1">
        <f t="shared" si="12"/>
        <v>5.1190476190476186</v>
      </c>
    </row>
    <row r="775" spans="2:15" x14ac:dyDescent="0.25">
      <c r="B775" t="s">
        <v>76</v>
      </c>
      <c r="C775">
        <v>0</v>
      </c>
      <c r="D775">
        <v>0</v>
      </c>
      <c r="E775" t="s">
        <v>140</v>
      </c>
      <c r="F775">
        <v>0</v>
      </c>
      <c r="G775">
        <v>0</v>
      </c>
      <c r="H775">
        <v>0</v>
      </c>
      <c r="I775">
        <v>0</v>
      </c>
      <c r="J775">
        <v>213</v>
      </c>
      <c r="K775">
        <v>52</v>
      </c>
      <c r="L775">
        <v>0</v>
      </c>
      <c r="M775">
        <v>0</v>
      </c>
      <c r="O775" s="1">
        <f t="shared" si="12"/>
        <v>4.0961538461538458</v>
      </c>
    </row>
    <row r="776" spans="2:15" x14ac:dyDescent="0.25">
      <c r="B776" t="s">
        <v>76</v>
      </c>
      <c r="C776">
        <v>0</v>
      </c>
      <c r="D776">
        <v>0</v>
      </c>
      <c r="E776" t="s">
        <v>141</v>
      </c>
      <c r="F776">
        <v>0</v>
      </c>
      <c r="G776">
        <v>0</v>
      </c>
      <c r="H776">
        <v>0</v>
      </c>
      <c r="I776">
        <v>0</v>
      </c>
      <c r="J776">
        <v>210</v>
      </c>
      <c r="K776">
        <v>50</v>
      </c>
      <c r="L776">
        <v>0</v>
      </c>
      <c r="M776">
        <v>0</v>
      </c>
      <c r="O776" s="1">
        <f t="shared" si="12"/>
        <v>4.2</v>
      </c>
    </row>
    <row r="777" spans="2:15" x14ac:dyDescent="0.25">
      <c r="B777" t="s">
        <v>76</v>
      </c>
      <c r="C777">
        <v>0</v>
      </c>
      <c r="D777">
        <v>0</v>
      </c>
      <c r="E777" t="s">
        <v>142</v>
      </c>
      <c r="F777">
        <v>0</v>
      </c>
      <c r="G777">
        <v>0</v>
      </c>
      <c r="H777">
        <v>0</v>
      </c>
      <c r="I777">
        <v>0</v>
      </c>
      <c r="J777">
        <v>208</v>
      </c>
      <c r="K777">
        <v>34</v>
      </c>
      <c r="L777">
        <v>0</v>
      </c>
      <c r="M777">
        <v>0</v>
      </c>
      <c r="O777" s="1">
        <f t="shared" si="12"/>
        <v>6.117647058823529</v>
      </c>
    </row>
    <row r="778" spans="2:15" x14ac:dyDescent="0.25">
      <c r="B778" t="s">
        <v>76</v>
      </c>
      <c r="C778">
        <v>0</v>
      </c>
      <c r="D778">
        <v>0</v>
      </c>
      <c r="E778" t="s">
        <v>143</v>
      </c>
      <c r="F778">
        <v>0</v>
      </c>
      <c r="G778">
        <v>0</v>
      </c>
      <c r="H778">
        <v>0</v>
      </c>
      <c r="I778">
        <v>0</v>
      </c>
      <c r="J778">
        <v>201</v>
      </c>
      <c r="K778">
        <v>71</v>
      </c>
      <c r="L778">
        <v>0</v>
      </c>
      <c r="M778">
        <v>0</v>
      </c>
      <c r="O778" s="1">
        <f t="shared" si="12"/>
        <v>2.8309859154929575</v>
      </c>
    </row>
    <row r="779" spans="2:15" x14ac:dyDescent="0.25">
      <c r="B779" t="s">
        <v>76</v>
      </c>
      <c r="C779">
        <v>0</v>
      </c>
      <c r="D779">
        <v>0</v>
      </c>
      <c r="E779" t="s">
        <v>144</v>
      </c>
      <c r="F779">
        <v>0</v>
      </c>
      <c r="G779">
        <v>0</v>
      </c>
      <c r="H779">
        <v>0</v>
      </c>
      <c r="I779">
        <v>0</v>
      </c>
      <c r="J779">
        <v>193</v>
      </c>
      <c r="K779">
        <v>39</v>
      </c>
      <c r="L779">
        <v>0</v>
      </c>
      <c r="M779">
        <v>0</v>
      </c>
      <c r="O779" s="1">
        <f t="shared" si="12"/>
        <v>4.9487179487179489</v>
      </c>
    </row>
    <row r="780" spans="2:15" x14ac:dyDescent="0.25">
      <c r="B780" t="s">
        <v>76</v>
      </c>
      <c r="C780">
        <v>0</v>
      </c>
      <c r="D780">
        <v>0</v>
      </c>
      <c r="E780" t="s">
        <v>145</v>
      </c>
      <c r="F780">
        <v>0</v>
      </c>
      <c r="G780">
        <v>0</v>
      </c>
      <c r="H780">
        <v>0</v>
      </c>
      <c r="I780">
        <v>0</v>
      </c>
      <c r="J780">
        <v>193</v>
      </c>
      <c r="K780">
        <v>50</v>
      </c>
      <c r="L780">
        <v>0</v>
      </c>
      <c r="M780">
        <v>0</v>
      </c>
      <c r="O780" s="1">
        <f t="shared" si="12"/>
        <v>3.86</v>
      </c>
    </row>
    <row r="781" spans="2:15" x14ac:dyDescent="0.25">
      <c r="B781" t="s">
        <v>76</v>
      </c>
      <c r="C781">
        <v>0</v>
      </c>
      <c r="D781">
        <v>0</v>
      </c>
      <c r="E781" t="s">
        <v>146</v>
      </c>
      <c r="F781">
        <v>0</v>
      </c>
      <c r="G781">
        <v>0</v>
      </c>
      <c r="H781">
        <v>0</v>
      </c>
      <c r="I781">
        <v>0</v>
      </c>
      <c r="J781">
        <v>193</v>
      </c>
      <c r="K781">
        <v>59</v>
      </c>
      <c r="L781">
        <v>0</v>
      </c>
      <c r="M781">
        <v>0</v>
      </c>
      <c r="O781" s="1">
        <f t="shared" si="12"/>
        <v>3.2711864406779663</v>
      </c>
    </row>
    <row r="782" spans="2:15" x14ac:dyDescent="0.25">
      <c r="B782" t="s">
        <v>76</v>
      </c>
      <c r="C782">
        <v>0</v>
      </c>
      <c r="D782">
        <v>0</v>
      </c>
      <c r="E782" t="s">
        <v>147</v>
      </c>
      <c r="F782">
        <v>0</v>
      </c>
      <c r="G782">
        <v>0</v>
      </c>
      <c r="H782">
        <v>0</v>
      </c>
      <c r="I782">
        <v>0</v>
      </c>
      <c r="J782">
        <v>191</v>
      </c>
      <c r="K782">
        <v>30</v>
      </c>
      <c r="L782">
        <v>0</v>
      </c>
      <c r="M782">
        <v>0</v>
      </c>
      <c r="O782" s="1">
        <f t="shared" si="12"/>
        <v>6.3666666666666663</v>
      </c>
    </row>
    <row r="783" spans="2:15" x14ac:dyDescent="0.25">
      <c r="B783" t="s">
        <v>76</v>
      </c>
      <c r="C783">
        <v>0</v>
      </c>
      <c r="D783">
        <v>0</v>
      </c>
      <c r="E783" t="s">
        <v>148</v>
      </c>
      <c r="F783">
        <v>0</v>
      </c>
      <c r="G783">
        <v>0</v>
      </c>
      <c r="H783">
        <v>0</v>
      </c>
      <c r="I783">
        <v>0</v>
      </c>
      <c r="J783">
        <v>177</v>
      </c>
      <c r="K783">
        <v>42</v>
      </c>
      <c r="L783">
        <v>0</v>
      </c>
      <c r="M783">
        <v>0</v>
      </c>
      <c r="O783" s="1">
        <f t="shared" si="12"/>
        <v>4.2142857142857144</v>
      </c>
    </row>
    <row r="784" spans="2:15" x14ac:dyDescent="0.25">
      <c r="B784" t="s">
        <v>76</v>
      </c>
      <c r="C784">
        <v>0</v>
      </c>
      <c r="D784">
        <v>0</v>
      </c>
      <c r="E784" t="s">
        <v>149</v>
      </c>
      <c r="F784">
        <v>0</v>
      </c>
      <c r="G784">
        <v>0</v>
      </c>
      <c r="H784">
        <v>0</v>
      </c>
      <c r="I784">
        <v>0</v>
      </c>
      <c r="J784">
        <v>175</v>
      </c>
      <c r="K784">
        <v>37</v>
      </c>
      <c r="L784">
        <v>0</v>
      </c>
      <c r="M784">
        <v>0</v>
      </c>
      <c r="O784" s="1">
        <f t="shared" si="12"/>
        <v>4.7297297297297298</v>
      </c>
    </row>
    <row r="785" spans="2:15" x14ac:dyDescent="0.25">
      <c r="B785" t="s">
        <v>76</v>
      </c>
      <c r="C785">
        <v>0</v>
      </c>
      <c r="D785">
        <v>0</v>
      </c>
      <c r="E785" t="s">
        <v>150</v>
      </c>
      <c r="F785">
        <v>0</v>
      </c>
      <c r="G785">
        <v>0</v>
      </c>
      <c r="H785">
        <v>0</v>
      </c>
      <c r="I785">
        <v>0</v>
      </c>
      <c r="J785">
        <v>158</v>
      </c>
      <c r="K785">
        <v>40</v>
      </c>
      <c r="L785">
        <v>0</v>
      </c>
      <c r="M785">
        <v>0</v>
      </c>
      <c r="O785" s="1">
        <f t="shared" si="12"/>
        <v>3.95</v>
      </c>
    </row>
    <row r="786" spans="2:15" x14ac:dyDescent="0.25">
      <c r="B786" t="s">
        <v>76</v>
      </c>
      <c r="C786">
        <v>0</v>
      </c>
      <c r="D786">
        <v>0</v>
      </c>
      <c r="E786" t="s">
        <v>151</v>
      </c>
      <c r="F786">
        <v>0</v>
      </c>
      <c r="G786">
        <v>0</v>
      </c>
      <c r="H786">
        <v>0</v>
      </c>
      <c r="I786">
        <v>0</v>
      </c>
      <c r="J786">
        <v>154</v>
      </c>
      <c r="K786">
        <v>26</v>
      </c>
      <c r="L786">
        <v>0</v>
      </c>
      <c r="M786">
        <v>0</v>
      </c>
      <c r="O786" s="1">
        <f t="shared" si="12"/>
        <v>5.9230769230769234</v>
      </c>
    </row>
    <row r="787" spans="2:15" x14ac:dyDescent="0.25">
      <c r="B787" t="s">
        <v>76</v>
      </c>
      <c r="C787">
        <v>0</v>
      </c>
      <c r="D787">
        <v>0</v>
      </c>
      <c r="E787" t="s">
        <v>152</v>
      </c>
      <c r="F787">
        <v>0</v>
      </c>
      <c r="G787">
        <v>0</v>
      </c>
      <c r="H787">
        <v>0</v>
      </c>
      <c r="I787">
        <v>0</v>
      </c>
      <c r="J787">
        <v>153</v>
      </c>
      <c r="K787">
        <v>28</v>
      </c>
      <c r="L787">
        <v>0</v>
      </c>
      <c r="M787">
        <v>0</v>
      </c>
      <c r="O787" s="1">
        <f t="shared" si="12"/>
        <v>5.4642857142857144</v>
      </c>
    </row>
    <row r="788" spans="2:15" x14ac:dyDescent="0.25">
      <c r="B788" t="s">
        <v>76</v>
      </c>
      <c r="C788">
        <v>0</v>
      </c>
      <c r="D788">
        <v>0</v>
      </c>
      <c r="E788" t="s">
        <v>153</v>
      </c>
      <c r="F788">
        <v>0</v>
      </c>
      <c r="G788">
        <v>0</v>
      </c>
      <c r="H788">
        <v>0</v>
      </c>
      <c r="I788">
        <v>0</v>
      </c>
      <c r="J788">
        <v>146</v>
      </c>
      <c r="K788">
        <v>33</v>
      </c>
      <c r="L788">
        <v>0</v>
      </c>
      <c r="M788">
        <v>0</v>
      </c>
      <c r="O788" s="1">
        <f t="shared" si="12"/>
        <v>4.4242424242424239</v>
      </c>
    </row>
    <row r="789" spans="2:15" x14ac:dyDescent="0.25">
      <c r="B789" t="s">
        <v>76</v>
      </c>
      <c r="C789">
        <v>0</v>
      </c>
      <c r="D789">
        <v>0</v>
      </c>
      <c r="E789" t="s">
        <v>154</v>
      </c>
      <c r="F789">
        <v>0</v>
      </c>
      <c r="G789">
        <v>0</v>
      </c>
      <c r="H789">
        <v>0</v>
      </c>
      <c r="I789">
        <v>0</v>
      </c>
      <c r="J789">
        <v>138</v>
      </c>
      <c r="K789">
        <v>21</v>
      </c>
      <c r="L789">
        <v>0</v>
      </c>
      <c r="M789">
        <v>0</v>
      </c>
      <c r="O789" s="1">
        <f t="shared" si="12"/>
        <v>6.5714285714285712</v>
      </c>
    </row>
    <row r="790" spans="2:15" x14ac:dyDescent="0.25">
      <c r="B790" t="s">
        <v>76</v>
      </c>
      <c r="C790">
        <v>0</v>
      </c>
      <c r="D790">
        <v>0</v>
      </c>
      <c r="E790" t="s">
        <v>155</v>
      </c>
      <c r="F790">
        <v>0</v>
      </c>
      <c r="G790">
        <v>0</v>
      </c>
      <c r="H790">
        <v>0</v>
      </c>
      <c r="I790">
        <v>0</v>
      </c>
      <c r="J790">
        <v>136</v>
      </c>
      <c r="K790">
        <v>35</v>
      </c>
      <c r="L790">
        <v>0</v>
      </c>
      <c r="M790">
        <v>0</v>
      </c>
      <c r="O790" s="1">
        <f t="shared" si="12"/>
        <v>3.8857142857142857</v>
      </c>
    </row>
    <row r="791" spans="2:15" x14ac:dyDescent="0.25">
      <c r="B791" t="s">
        <v>76</v>
      </c>
      <c r="C791">
        <v>0</v>
      </c>
      <c r="D791">
        <v>0</v>
      </c>
      <c r="E791" t="s">
        <v>156</v>
      </c>
      <c r="F791">
        <v>0</v>
      </c>
      <c r="G791">
        <v>0</v>
      </c>
      <c r="H791">
        <v>0</v>
      </c>
      <c r="I791">
        <v>0</v>
      </c>
      <c r="J791">
        <v>128</v>
      </c>
      <c r="K791">
        <v>29</v>
      </c>
      <c r="L791">
        <v>0</v>
      </c>
      <c r="M791">
        <v>0</v>
      </c>
      <c r="O791" s="1">
        <f t="shared" si="12"/>
        <v>4.4137931034482758</v>
      </c>
    </row>
    <row r="792" spans="2:15" x14ac:dyDescent="0.25">
      <c r="B792" t="s">
        <v>76</v>
      </c>
      <c r="C792">
        <v>0</v>
      </c>
      <c r="D792">
        <v>0</v>
      </c>
      <c r="E792" t="s">
        <v>157</v>
      </c>
      <c r="F792">
        <v>0</v>
      </c>
      <c r="G792">
        <v>0</v>
      </c>
      <c r="H792">
        <v>0</v>
      </c>
      <c r="I792">
        <v>0</v>
      </c>
      <c r="J792">
        <v>120</v>
      </c>
      <c r="K792">
        <v>33</v>
      </c>
      <c r="L792">
        <v>0</v>
      </c>
      <c r="M792">
        <v>0</v>
      </c>
      <c r="O792" s="1">
        <f t="shared" si="12"/>
        <v>3.6363636363636362</v>
      </c>
    </row>
    <row r="793" spans="2:15" x14ac:dyDescent="0.25">
      <c r="B793" t="s">
        <v>76</v>
      </c>
      <c r="C793">
        <v>0</v>
      </c>
      <c r="D793">
        <v>0</v>
      </c>
      <c r="E793" t="s">
        <v>215</v>
      </c>
      <c r="F793">
        <v>0</v>
      </c>
      <c r="G793">
        <v>0</v>
      </c>
      <c r="H793">
        <v>0</v>
      </c>
      <c r="I793">
        <v>0</v>
      </c>
      <c r="J793">
        <v>116</v>
      </c>
      <c r="K793">
        <v>16</v>
      </c>
      <c r="L793">
        <v>0</v>
      </c>
      <c r="M793">
        <v>0</v>
      </c>
      <c r="O793" s="1">
        <f t="shared" si="12"/>
        <v>7.25</v>
      </c>
    </row>
    <row r="794" spans="2:15" x14ac:dyDescent="0.25">
      <c r="B794" t="s">
        <v>76</v>
      </c>
      <c r="C794">
        <v>0</v>
      </c>
      <c r="D794">
        <v>0</v>
      </c>
      <c r="E794" t="s">
        <v>158</v>
      </c>
      <c r="F794">
        <v>0</v>
      </c>
      <c r="G794">
        <v>0</v>
      </c>
      <c r="H794">
        <v>0</v>
      </c>
      <c r="I794">
        <v>0</v>
      </c>
      <c r="J794">
        <v>115</v>
      </c>
      <c r="K794">
        <v>26</v>
      </c>
      <c r="L794">
        <v>0</v>
      </c>
      <c r="M794">
        <v>0</v>
      </c>
      <c r="O794" s="1">
        <f t="shared" si="12"/>
        <v>4.4230769230769234</v>
      </c>
    </row>
    <row r="795" spans="2:15" x14ac:dyDescent="0.25">
      <c r="B795" t="s">
        <v>76</v>
      </c>
      <c r="C795">
        <v>0</v>
      </c>
      <c r="D795">
        <v>0</v>
      </c>
      <c r="E795" t="s">
        <v>159</v>
      </c>
      <c r="F795">
        <v>0</v>
      </c>
      <c r="G795">
        <v>0</v>
      </c>
      <c r="H795">
        <v>0</v>
      </c>
      <c r="I795">
        <v>0</v>
      </c>
      <c r="J795">
        <v>110</v>
      </c>
      <c r="K795">
        <v>26</v>
      </c>
      <c r="L795">
        <v>0</v>
      </c>
      <c r="M795">
        <v>0</v>
      </c>
      <c r="O795" s="1">
        <f t="shared" si="12"/>
        <v>4.2307692307692308</v>
      </c>
    </row>
    <row r="796" spans="2:15" x14ac:dyDescent="0.25">
      <c r="B796" t="s">
        <v>76</v>
      </c>
      <c r="C796">
        <v>0</v>
      </c>
      <c r="D796">
        <v>0</v>
      </c>
      <c r="E796" t="s">
        <v>160</v>
      </c>
      <c r="F796">
        <v>0</v>
      </c>
      <c r="G796">
        <v>0</v>
      </c>
      <c r="H796">
        <v>0</v>
      </c>
      <c r="I796">
        <v>0</v>
      </c>
      <c r="J796">
        <v>110</v>
      </c>
      <c r="K796">
        <v>27</v>
      </c>
      <c r="L796">
        <v>0</v>
      </c>
      <c r="M796">
        <v>0</v>
      </c>
      <c r="O796" s="1">
        <f t="shared" si="12"/>
        <v>4.0740740740740744</v>
      </c>
    </row>
    <row r="797" spans="2:15" x14ac:dyDescent="0.25">
      <c r="B797" t="s">
        <v>76</v>
      </c>
      <c r="C797">
        <v>0</v>
      </c>
      <c r="D797">
        <v>0</v>
      </c>
      <c r="E797" t="s">
        <v>161</v>
      </c>
      <c r="F797">
        <v>0</v>
      </c>
      <c r="G797">
        <v>0</v>
      </c>
      <c r="H797">
        <v>0</v>
      </c>
      <c r="I797">
        <v>0</v>
      </c>
      <c r="J797">
        <v>109</v>
      </c>
      <c r="K797">
        <v>30</v>
      </c>
      <c r="L797">
        <v>0</v>
      </c>
      <c r="M797">
        <v>0</v>
      </c>
      <c r="O797" s="1">
        <f t="shared" si="12"/>
        <v>3.6333333333333333</v>
      </c>
    </row>
    <row r="798" spans="2:15" x14ac:dyDescent="0.25">
      <c r="B798" t="s">
        <v>76</v>
      </c>
      <c r="C798">
        <v>0</v>
      </c>
      <c r="D798">
        <v>0</v>
      </c>
      <c r="E798" t="s">
        <v>162</v>
      </c>
      <c r="F798">
        <v>0</v>
      </c>
      <c r="G798">
        <v>0</v>
      </c>
      <c r="H798">
        <v>0</v>
      </c>
      <c r="I798">
        <v>0</v>
      </c>
      <c r="J798">
        <v>108</v>
      </c>
      <c r="K798">
        <v>32</v>
      </c>
      <c r="L798">
        <v>0</v>
      </c>
      <c r="M798">
        <v>0</v>
      </c>
      <c r="O798" s="1">
        <f t="shared" si="12"/>
        <v>3.375</v>
      </c>
    </row>
    <row r="799" spans="2:15" x14ac:dyDescent="0.25">
      <c r="B799" t="s">
        <v>76</v>
      </c>
      <c r="C799">
        <v>0</v>
      </c>
      <c r="D799">
        <v>0</v>
      </c>
      <c r="E799" t="s">
        <v>163</v>
      </c>
      <c r="F799">
        <v>0</v>
      </c>
      <c r="G799">
        <v>0</v>
      </c>
      <c r="H799">
        <v>0</v>
      </c>
      <c r="I799">
        <v>0</v>
      </c>
      <c r="J799">
        <v>108</v>
      </c>
      <c r="K799">
        <v>27</v>
      </c>
      <c r="L799">
        <v>0</v>
      </c>
      <c r="M799">
        <v>0</v>
      </c>
      <c r="O799" s="1">
        <f t="shared" si="12"/>
        <v>4</v>
      </c>
    </row>
    <row r="800" spans="2:15" x14ac:dyDescent="0.25">
      <c r="B800" t="s">
        <v>76</v>
      </c>
      <c r="C800">
        <v>0</v>
      </c>
      <c r="D800">
        <v>0</v>
      </c>
      <c r="E800" t="s">
        <v>164</v>
      </c>
      <c r="F800">
        <v>0</v>
      </c>
      <c r="G800">
        <v>0</v>
      </c>
      <c r="H800">
        <v>0</v>
      </c>
      <c r="I800">
        <v>0</v>
      </c>
      <c r="J800">
        <v>102</v>
      </c>
      <c r="K800">
        <v>27</v>
      </c>
      <c r="L800">
        <v>0</v>
      </c>
      <c r="M800">
        <v>0</v>
      </c>
      <c r="O800" s="1">
        <f t="shared" si="12"/>
        <v>3.7777777777777777</v>
      </c>
    </row>
    <row r="801" spans="2:15" x14ac:dyDescent="0.25">
      <c r="B801" t="s">
        <v>76</v>
      </c>
      <c r="C801">
        <v>0</v>
      </c>
      <c r="D801">
        <v>0</v>
      </c>
      <c r="E801" t="s">
        <v>165</v>
      </c>
      <c r="F801">
        <v>0</v>
      </c>
      <c r="G801">
        <v>0</v>
      </c>
      <c r="H801">
        <v>0</v>
      </c>
      <c r="I801">
        <v>0</v>
      </c>
      <c r="J801">
        <v>97</v>
      </c>
      <c r="K801">
        <v>14</v>
      </c>
      <c r="L801">
        <v>0</v>
      </c>
      <c r="M801">
        <v>0</v>
      </c>
      <c r="O801" s="1">
        <f t="shared" si="12"/>
        <v>6.9285714285714288</v>
      </c>
    </row>
    <row r="802" spans="2:15" x14ac:dyDescent="0.25">
      <c r="B802" t="s">
        <v>76</v>
      </c>
      <c r="C802">
        <v>0</v>
      </c>
      <c r="D802">
        <v>0</v>
      </c>
      <c r="E802" t="s">
        <v>166</v>
      </c>
      <c r="F802">
        <v>0</v>
      </c>
      <c r="G802">
        <v>0</v>
      </c>
      <c r="H802">
        <v>0</v>
      </c>
      <c r="I802">
        <v>0</v>
      </c>
      <c r="J802">
        <v>91</v>
      </c>
      <c r="K802">
        <v>23</v>
      </c>
      <c r="L802">
        <v>0</v>
      </c>
      <c r="M802">
        <v>0</v>
      </c>
      <c r="O802" s="1">
        <f t="shared" si="12"/>
        <v>3.9565217391304346</v>
      </c>
    </row>
    <row r="803" spans="2:15" x14ac:dyDescent="0.25">
      <c r="B803" t="s">
        <v>76</v>
      </c>
      <c r="C803">
        <v>0</v>
      </c>
      <c r="D803">
        <v>0</v>
      </c>
      <c r="E803" t="s">
        <v>167</v>
      </c>
      <c r="F803">
        <v>0</v>
      </c>
      <c r="G803">
        <v>0</v>
      </c>
      <c r="H803">
        <v>0</v>
      </c>
      <c r="I803">
        <v>0</v>
      </c>
      <c r="J803">
        <v>89</v>
      </c>
      <c r="K803">
        <v>24</v>
      </c>
      <c r="L803">
        <v>0</v>
      </c>
      <c r="M803">
        <v>0</v>
      </c>
      <c r="O803" s="1">
        <f t="shared" si="12"/>
        <v>3.7083333333333335</v>
      </c>
    </row>
    <row r="804" spans="2:15" x14ac:dyDescent="0.25">
      <c r="B804" t="s">
        <v>76</v>
      </c>
      <c r="C804">
        <v>0</v>
      </c>
      <c r="D804">
        <v>0</v>
      </c>
      <c r="E804" t="s">
        <v>168</v>
      </c>
      <c r="F804">
        <v>0</v>
      </c>
      <c r="G804">
        <v>0</v>
      </c>
      <c r="H804">
        <v>0</v>
      </c>
      <c r="I804">
        <v>0</v>
      </c>
      <c r="J804">
        <v>85</v>
      </c>
      <c r="K804">
        <v>22</v>
      </c>
      <c r="L804">
        <v>0</v>
      </c>
      <c r="M804">
        <v>0</v>
      </c>
      <c r="O804" s="1">
        <f t="shared" si="12"/>
        <v>3.8636363636363638</v>
      </c>
    </row>
    <row r="805" spans="2:15" x14ac:dyDescent="0.25">
      <c r="B805" t="s">
        <v>76</v>
      </c>
      <c r="C805">
        <v>0</v>
      </c>
      <c r="D805">
        <v>0</v>
      </c>
      <c r="E805" t="s">
        <v>169</v>
      </c>
      <c r="F805">
        <v>0</v>
      </c>
      <c r="G805">
        <v>0</v>
      </c>
      <c r="H805">
        <v>0</v>
      </c>
      <c r="I805">
        <v>0</v>
      </c>
      <c r="J805">
        <v>84</v>
      </c>
      <c r="K805">
        <v>22</v>
      </c>
      <c r="L805">
        <v>0</v>
      </c>
      <c r="M805">
        <v>0</v>
      </c>
      <c r="O805" s="1">
        <f t="shared" si="12"/>
        <v>3.8181818181818183</v>
      </c>
    </row>
    <row r="806" spans="2:15" x14ac:dyDescent="0.25">
      <c r="B806" t="s">
        <v>76</v>
      </c>
      <c r="C806">
        <v>0</v>
      </c>
      <c r="D806">
        <v>0</v>
      </c>
      <c r="E806" t="s">
        <v>170</v>
      </c>
      <c r="F806">
        <v>0</v>
      </c>
      <c r="G806">
        <v>0</v>
      </c>
      <c r="H806">
        <v>0</v>
      </c>
      <c r="I806">
        <v>0</v>
      </c>
      <c r="J806">
        <v>83</v>
      </c>
      <c r="K806">
        <v>21</v>
      </c>
      <c r="L806">
        <v>0</v>
      </c>
      <c r="M806">
        <v>0</v>
      </c>
      <c r="O806" s="1">
        <f t="shared" si="12"/>
        <v>3.9523809523809526</v>
      </c>
    </row>
    <row r="807" spans="2:15" x14ac:dyDescent="0.25">
      <c r="B807" t="s">
        <v>76</v>
      </c>
      <c r="C807">
        <v>0</v>
      </c>
      <c r="D807">
        <v>0</v>
      </c>
      <c r="E807" t="s">
        <v>171</v>
      </c>
      <c r="F807">
        <v>0</v>
      </c>
      <c r="G807">
        <v>0</v>
      </c>
      <c r="H807">
        <v>0</v>
      </c>
      <c r="I807">
        <v>0</v>
      </c>
      <c r="J807">
        <v>80</v>
      </c>
      <c r="K807">
        <v>24</v>
      </c>
      <c r="L807">
        <v>0</v>
      </c>
      <c r="M807">
        <v>0</v>
      </c>
      <c r="O807" s="1">
        <f t="shared" si="12"/>
        <v>3.3333333333333335</v>
      </c>
    </row>
    <row r="808" spans="2:15" x14ac:dyDescent="0.25">
      <c r="B808" t="s">
        <v>76</v>
      </c>
      <c r="C808">
        <v>0</v>
      </c>
      <c r="D808">
        <v>0</v>
      </c>
      <c r="E808" t="s">
        <v>172</v>
      </c>
      <c r="F808">
        <v>0</v>
      </c>
      <c r="G808">
        <v>0</v>
      </c>
      <c r="H808">
        <v>0</v>
      </c>
      <c r="I808">
        <v>0</v>
      </c>
      <c r="J808">
        <v>78</v>
      </c>
      <c r="K808">
        <v>20</v>
      </c>
      <c r="L808">
        <v>0</v>
      </c>
      <c r="M808">
        <v>0</v>
      </c>
      <c r="O808" s="1">
        <f t="shared" si="12"/>
        <v>3.9</v>
      </c>
    </row>
    <row r="809" spans="2:15" x14ac:dyDescent="0.25">
      <c r="B809" t="s">
        <v>76</v>
      </c>
      <c r="C809">
        <v>0</v>
      </c>
      <c r="D809">
        <v>0</v>
      </c>
      <c r="E809" t="s">
        <v>173</v>
      </c>
      <c r="F809">
        <v>0</v>
      </c>
      <c r="G809">
        <v>0</v>
      </c>
      <c r="H809">
        <v>0</v>
      </c>
      <c r="I809">
        <v>0</v>
      </c>
      <c r="J809">
        <v>75</v>
      </c>
      <c r="K809">
        <v>16</v>
      </c>
      <c r="L809">
        <v>0</v>
      </c>
      <c r="M809">
        <v>0</v>
      </c>
      <c r="O809" s="1">
        <f t="shared" si="12"/>
        <v>4.6875</v>
      </c>
    </row>
    <row r="810" spans="2:15" x14ac:dyDescent="0.25">
      <c r="B810" t="s">
        <v>76</v>
      </c>
      <c r="C810">
        <v>0</v>
      </c>
      <c r="D810">
        <v>0</v>
      </c>
      <c r="E810" t="s">
        <v>174</v>
      </c>
      <c r="F810">
        <v>0</v>
      </c>
      <c r="G810">
        <v>0</v>
      </c>
      <c r="H810">
        <v>0</v>
      </c>
      <c r="I810">
        <v>0</v>
      </c>
      <c r="J810">
        <v>72</v>
      </c>
      <c r="K810">
        <v>17</v>
      </c>
      <c r="L810">
        <v>0</v>
      </c>
      <c r="M810">
        <v>0</v>
      </c>
      <c r="O810" s="1">
        <f t="shared" si="12"/>
        <v>4.2352941176470589</v>
      </c>
    </row>
    <row r="811" spans="2:15" x14ac:dyDescent="0.25">
      <c r="B811" t="s">
        <v>76</v>
      </c>
      <c r="C811">
        <v>0</v>
      </c>
      <c r="D811">
        <v>0</v>
      </c>
      <c r="E811" t="s">
        <v>175</v>
      </c>
      <c r="F811">
        <v>0</v>
      </c>
      <c r="G811">
        <v>0</v>
      </c>
      <c r="H811">
        <v>0</v>
      </c>
      <c r="I811">
        <v>0</v>
      </c>
      <c r="J811">
        <v>71</v>
      </c>
      <c r="K811">
        <v>19</v>
      </c>
      <c r="L811">
        <v>0</v>
      </c>
      <c r="M811">
        <v>0</v>
      </c>
      <c r="O811" s="1">
        <f t="shared" si="12"/>
        <v>3.736842105263158</v>
      </c>
    </row>
    <row r="812" spans="2:15" x14ac:dyDescent="0.25">
      <c r="B812" t="s">
        <v>76</v>
      </c>
      <c r="C812">
        <v>0</v>
      </c>
      <c r="D812">
        <v>0</v>
      </c>
      <c r="E812" t="s">
        <v>176</v>
      </c>
      <c r="F812">
        <v>0</v>
      </c>
      <c r="G812">
        <v>0</v>
      </c>
      <c r="H812">
        <v>0</v>
      </c>
      <c r="I812">
        <v>0</v>
      </c>
      <c r="J812">
        <v>70</v>
      </c>
      <c r="K812">
        <v>17</v>
      </c>
      <c r="L812">
        <v>0</v>
      </c>
      <c r="M812">
        <v>0</v>
      </c>
      <c r="O812" s="1">
        <f t="shared" si="12"/>
        <v>4.117647058823529</v>
      </c>
    </row>
    <row r="813" spans="2:15" x14ac:dyDescent="0.25">
      <c r="B813" t="s">
        <v>76</v>
      </c>
      <c r="C813">
        <v>0</v>
      </c>
      <c r="D813">
        <v>0</v>
      </c>
      <c r="E813" t="s">
        <v>177</v>
      </c>
      <c r="F813">
        <v>0</v>
      </c>
      <c r="G813">
        <v>0</v>
      </c>
      <c r="H813">
        <v>0</v>
      </c>
      <c r="I813">
        <v>0</v>
      </c>
      <c r="J813">
        <v>65</v>
      </c>
      <c r="K813">
        <v>19</v>
      </c>
      <c r="L813">
        <v>0</v>
      </c>
      <c r="M813">
        <v>0</v>
      </c>
      <c r="O813" s="1">
        <f t="shared" si="12"/>
        <v>3.4210526315789473</v>
      </c>
    </row>
    <row r="814" spans="2:15" x14ac:dyDescent="0.25">
      <c r="B814" t="s">
        <v>76</v>
      </c>
      <c r="C814">
        <v>0</v>
      </c>
      <c r="D814">
        <v>0</v>
      </c>
      <c r="E814" t="s">
        <v>178</v>
      </c>
      <c r="F814">
        <v>0</v>
      </c>
      <c r="G814">
        <v>0</v>
      </c>
      <c r="H814">
        <v>0</v>
      </c>
      <c r="I814">
        <v>0</v>
      </c>
      <c r="J814">
        <v>62</v>
      </c>
      <c r="K814">
        <v>22</v>
      </c>
      <c r="L814">
        <v>0</v>
      </c>
      <c r="M814">
        <v>0</v>
      </c>
      <c r="O814" s="1">
        <f t="shared" si="12"/>
        <v>2.8181818181818183</v>
      </c>
    </row>
    <row r="815" spans="2:15" x14ac:dyDescent="0.25">
      <c r="B815" t="s">
        <v>76</v>
      </c>
      <c r="C815">
        <v>0</v>
      </c>
      <c r="D815">
        <v>0</v>
      </c>
      <c r="E815" t="s">
        <v>179</v>
      </c>
      <c r="F815">
        <v>0</v>
      </c>
      <c r="G815">
        <v>0</v>
      </c>
      <c r="H815">
        <v>0</v>
      </c>
      <c r="I815">
        <v>0</v>
      </c>
      <c r="J815">
        <v>62</v>
      </c>
      <c r="K815">
        <v>14</v>
      </c>
      <c r="L815">
        <v>0</v>
      </c>
      <c r="M815">
        <v>0</v>
      </c>
      <c r="O815" s="1">
        <f t="shared" si="12"/>
        <v>4.4285714285714288</v>
      </c>
    </row>
    <row r="816" spans="2:15" x14ac:dyDescent="0.25">
      <c r="B816" t="s">
        <v>76</v>
      </c>
      <c r="C816">
        <v>0</v>
      </c>
      <c r="D816">
        <v>0</v>
      </c>
      <c r="E816" t="s">
        <v>180</v>
      </c>
      <c r="F816">
        <v>0</v>
      </c>
      <c r="G816">
        <v>0</v>
      </c>
      <c r="H816">
        <v>0</v>
      </c>
      <c r="I816">
        <v>0</v>
      </c>
      <c r="J816">
        <v>62</v>
      </c>
      <c r="K816">
        <v>14</v>
      </c>
      <c r="L816">
        <v>0</v>
      </c>
      <c r="M816">
        <v>0</v>
      </c>
      <c r="O816" s="1">
        <f t="shared" si="12"/>
        <v>4.4285714285714288</v>
      </c>
    </row>
    <row r="817" spans="2:15" x14ac:dyDescent="0.25">
      <c r="B817" t="s">
        <v>76</v>
      </c>
      <c r="C817">
        <v>0</v>
      </c>
      <c r="D817">
        <v>0</v>
      </c>
      <c r="E817" t="s">
        <v>181</v>
      </c>
      <c r="F817">
        <v>0</v>
      </c>
      <c r="G817">
        <v>0</v>
      </c>
      <c r="H817">
        <v>0</v>
      </c>
      <c r="I817">
        <v>0</v>
      </c>
      <c r="J817">
        <v>61</v>
      </c>
      <c r="K817">
        <v>16</v>
      </c>
      <c r="L817">
        <v>0</v>
      </c>
      <c r="M817">
        <v>0</v>
      </c>
      <c r="O817" s="1">
        <f t="shared" si="12"/>
        <v>3.8125</v>
      </c>
    </row>
    <row r="818" spans="2:15" x14ac:dyDescent="0.25">
      <c r="B818" t="s">
        <v>76</v>
      </c>
      <c r="C818">
        <v>0</v>
      </c>
      <c r="D818">
        <v>0</v>
      </c>
      <c r="E818" t="s">
        <v>182</v>
      </c>
      <c r="F818">
        <v>0</v>
      </c>
      <c r="G818">
        <v>0</v>
      </c>
      <c r="H818">
        <v>0</v>
      </c>
      <c r="I818">
        <v>0</v>
      </c>
      <c r="J818">
        <v>59</v>
      </c>
      <c r="K818">
        <v>21</v>
      </c>
      <c r="L818">
        <v>0</v>
      </c>
      <c r="M818">
        <v>0</v>
      </c>
      <c r="O818" s="1">
        <f t="shared" si="12"/>
        <v>2.8095238095238093</v>
      </c>
    </row>
    <row r="819" spans="2:15" x14ac:dyDescent="0.25">
      <c r="B819" t="s">
        <v>76</v>
      </c>
      <c r="C819">
        <v>0</v>
      </c>
      <c r="D819">
        <v>0</v>
      </c>
      <c r="E819" t="s">
        <v>183</v>
      </c>
      <c r="F819">
        <v>0</v>
      </c>
      <c r="G819">
        <v>0</v>
      </c>
      <c r="H819">
        <v>0</v>
      </c>
      <c r="I819">
        <v>0</v>
      </c>
      <c r="J819">
        <v>58</v>
      </c>
      <c r="K819">
        <v>15</v>
      </c>
      <c r="L819">
        <v>0</v>
      </c>
      <c r="M819">
        <v>0</v>
      </c>
      <c r="O819" s="1">
        <f t="shared" si="12"/>
        <v>3.8666666666666667</v>
      </c>
    </row>
    <row r="820" spans="2:15" x14ac:dyDescent="0.25">
      <c r="B820" t="s">
        <v>76</v>
      </c>
      <c r="C820">
        <v>0</v>
      </c>
      <c r="D820">
        <v>0</v>
      </c>
      <c r="E820" t="s">
        <v>184</v>
      </c>
      <c r="F820">
        <v>0</v>
      </c>
      <c r="G820">
        <v>0</v>
      </c>
      <c r="H820">
        <v>0</v>
      </c>
      <c r="I820">
        <v>0</v>
      </c>
      <c r="J820">
        <v>57</v>
      </c>
      <c r="K820">
        <v>17</v>
      </c>
      <c r="L820">
        <v>0</v>
      </c>
      <c r="M820">
        <v>0</v>
      </c>
      <c r="O820" s="1">
        <f t="shared" si="12"/>
        <v>3.3529411764705883</v>
      </c>
    </row>
    <row r="821" spans="2:15" x14ac:dyDescent="0.25">
      <c r="B821" t="s">
        <v>76</v>
      </c>
      <c r="C821">
        <v>0</v>
      </c>
      <c r="D821">
        <v>0</v>
      </c>
      <c r="E821" t="s">
        <v>185</v>
      </c>
      <c r="F821">
        <v>0</v>
      </c>
      <c r="G821">
        <v>0</v>
      </c>
      <c r="H821">
        <v>0</v>
      </c>
      <c r="I821">
        <v>0</v>
      </c>
      <c r="J821">
        <v>56</v>
      </c>
      <c r="K821">
        <v>18</v>
      </c>
      <c r="L821">
        <v>0</v>
      </c>
      <c r="M821">
        <v>0</v>
      </c>
      <c r="O821" s="1">
        <f t="shared" si="12"/>
        <v>3.1111111111111112</v>
      </c>
    </row>
    <row r="822" spans="2:15" x14ac:dyDescent="0.25">
      <c r="B822" t="s">
        <v>76</v>
      </c>
      <c r="C822">
        <v>0</v>
      </c>
      <c r="D822">
        <v>0</v>
      </c>
      <c r="E822" t="s">
        <v>186</v>
      </c>
      <c r="F822">
        <v>0</v>
      </c>
      <c r="G822">
        <v>0</v>
      </c>
      <c r="H822">
        <v>0</v>
      </c>
      <c r="I822">
        <v>0</v>
      </c>
      <c r="J822">
        <v>56</v>
      </c>
      <c r="K822">
        <v>15</v>
      </c>
      <c r="L822">
        <v>0</v>
      </c>
      <c r="M822">
        <v>0</v>
      </c>
      <c r="O822" s="1">
        <f t="shared" si="12"/>
        <v>3.7333333333333334</v>
      </c>
    </row>
    <row r="823" spans="2:15" x14ac:dyDescent="0.25">
      <c r="B823" t="s">
        <v>76</v>
      </c>
      <c r="C823">
        <v>0</v>
      </c>
      <c r="D823">
        <v>0</v>
      </c>
      <c r="E823" t="s">
        <v>187</v>
      </c>
      <c r="F823">
        <v>0</v>
      </c>
      <c r="G823">
        <v>0</v>
      </c>
      <c r="H823">
        <v>0</v>
      </c>
      <c r="I823">
        <v>0</v>
      </c>
      <c r="J823">
        <v>51</v>
      </c>
      <c r="K823">
        <v>16</v>
      </c>
      <c r="L823">
        <v>0</v>
      </c>
      <c r="M823">
        <v>0</v>
      </c>
      <c r="O823" s="1">
        <f t="shared" si="12"/>
        <v>3.1875</v>
      </c>
    </row>
    <row r="824" spans="2:15" x14ac:dyDescent="0.25">
      <c r="B824" t="s">
        <v>76</v>
      </c>
      <c r="C824">
        <v>0</v>
      </c>
      <c r="D824">
        <v>0</v>
      </c>
      <c r="E824" t="s">
        <v>188</v>
      </c>
      <c r="F824">
        <v>0</v>
      </c>
      <c r="G824">
        <v>0</v>
      </c>
      <c r="H824">
        <v>0</v>
      </c>
      <c r="I824">
        <v>0</v>
      </c>
      <c r="J824">
        <v>51</v>
      </c>
      <c r="K824">
        <v>16</v>
      </c>
      <c r="L824">
        <v>0</v>
      </c>
      <c r="M824">
        <v>0</v>
      </c>
      <c r="O824" s="1">
        <f t="shared" si="12"/>
        <v>3.1875</v>
      </c>
    </row>
    <row r="825" spans="2:15" x14ac:dyDescent="0.25">
      <c r="B825" t="s">
        <v>76</v>
      </c>
      <c r="C825">
        <v>0</v>
      </c>
      <c r="D825">
        <v>0</v>
      </c>
      <c r="E825" t="s">
        <v>189</v>
      </c>
      <c r="F825">
        <v>0</v>
      </c>
      <c r="G825">
        <v>0</v>
      </c>
      <c r="H825">
        <v>0</v>
      </c>
      <c r="I825">
        <v>0</v>
      </c>
      <c r="J825">
        <v>49</v>
      </c>
      <c r="K825">
        <v>19</v>
      </c>
      <c r="L825">
        <v>0</v>
      </c>
      <c r="M825">
        <v>0</v>
      </c>
      <c r="O825" s="1">
        <f t="shared" si="12"/>
        <v>2.5789473684210527</v>
      </c>
    </row>
    <row r="826" spans="2:15" x14ac:dyDescent="0.25">
      <c r="B826" t="s">
        <v>76</v>
      </c>
      <c r="C826">
        <v>0</v>
      </c>
      <c r="D826">
        <v>0</v>
      </c>
      <c r="E826" t="s">
        <v>190</v>
      </c>
      <c r="F826">
        <v>0</v>
      </c>
      <c r="G826">
        <v>0</v>
      </c>
      <c r="H826">
        <v>0</v>
      </c>
      <c r="I826">
        <v>0</v>
      </c>
      <c r="J826">
        <v>48</v>
      </c>
      <c r="K826">
        <v>13</v>
      </c>
      <c r="L826">
        <v>0</v>
      </c>
      <c r="M826">
        <v>0</v>
      </c>
      <c r="O826" s="1">
        <f t="shared" si="12"/>
        <v>3.6923076923076925</v>
      </c>
    </row>
    <row r="827" spans="2:15" x14ac:dyDescent="0.25">
      <c r="B827" t="s">
        <v>76</v>
      </c>
      <c r="C827">
        <v>0</v>
      </c>
      <c r="D827">
        <v>0</v>
      </c>
      <c r="E827" t="s">
        <v>191</v>
      </c>
      <c r="F827">
        <v>0</v>
      </c>
      <c r="G827">
        <v>0</v>
      </c>
      <c r="H827">
        <v>0</v>
      </c>
      <c r="I827">
        <v>0</v>
      </c>
      <c r="J827">
        <v>45</v>
      </c>
      <c r="K827">
        <v>17</v>
      </c>
      <c r="L827">
        <v>0</v>
      </c>
      <c r="M827">
        <v>0</v>
      </c>
      <c r="O827" s="1">
        <f t="shared" si="12"/>
        <v>2.6470588235294117</v>
      </c>
    </row>
    <row r="828" spans="2:15" x14ac:dyDescent="0.25">
      <c r="B828" t="s">
        <v>76</v>
      </c>
      <c r="C828">
        <v>0</v>
      </c>
      <c r="D828">
        <v>0</v>
      </c>
      <c r="E828" t="s">
        <v>192</v>
      </c>
      <c r="F828">
        <v>0</v>
      </c>
      <c r="G828">
        <v>0</v>
      </c>
      <c r="H828">
        <v>0</v>
      </c>
      <c r="I828">
        <v>0</v>
      </c>
      <c r="J828">
        <v>45</v>
      </c>
      <c r="K828">
        <v>17</v>
      </c>
      <c r="L828">
        <v>0</v>
      </c>
      <c r="M828">
        <v>0</v>
      </c>
      <c r="O828" s="1">
        <f t="shared" si="12"/>
        <v>2.6470588235294117</v>
      </c>
    </row>
    <row r="829" spans="2:15" x14ac:dyDescent="0.25">
      <c r="B829" t="s">
        <v>76</v>
      </c>
      <c r="C829">
        <v>0</v>
      </c>
      <c r="D829">
        <v>0</v>
      </c>
      <c r="E829" t="s">
        <v>193</v>
      </c>
      <c r="F829">
        <v>0</v>
      </c>
      <c r="G829">
        <v>0</v>
      </c>
      <c r="H829">
        <v>0</v>
      </c>
      <c r="I829">
        <v>0</v>
      </c>
      <c r="J829">
        <v>45</v>
      </c>
      <c r="K829">
        <v>17</v>
      </c>
      <c r="L829">
        <v>0</v>
      </c>
      <c r="M829">
        <v>0</v>
      </c>
      <c r="O829" s="1">
        <f t="shared" si="12"/>
        <v>2.6470588235294117</v>
      </c>
    </row>
    <row r="830" spans="2:15" x14ac:dyDescent="0.25">
      <c r="B830" t="s">
        <v>76</v>
      </c>
      <c r="C830">
        <v>0</v>
      </c>
      <c r="D830">
        <v>0</v>
      </c>
      <c r="E830" t="s">
        <v>194</v>
      </c>
      <c r="F830">
        <v>0</v>
      </c>
      <c r="G830">
        <v>0</v>
      </c>
      <c r="H830">
        <v>0</v>
      </c>
      <c r="I830">
        <v>0</v>
      </c>
      <c r="J830">
        <v>45</v>
      </c>
      <c r="K830">
        <v>17</v>
      </c>
      <c r="L830">
        <v>0</v>
      </c>
      <c r="M830">
        <v>0</v>
      </c>
      <c r="O830" s="1">
        <f t="shared" si="12"/>
        <v>2.6470588235294117</v>
      </c>
    </row>
    <row r="831" spans="2:15" x14ac:dyDescent="0.25">
      <c r="B831" t="s">
        <v>76</v>
      </c>
      <c r="C831">
        <v>0</v>
      </c>
      <c r="D831">
        <v>0</v>
      </c>
      <c r="E831" t="s">
        <v>195</v>
      </c>
      <c r="F831">
        <v>0</v>
      </c>
      <c r="G831">
        <v>0</v>
      </c>
      <c r="H831">
        <v>0</v>
      </c>
      <c r="I831">
        <v>0</v>
      </c>
      <c r="J831">
        <v>45</v>
      </c>
      <c r="K831">
        <v>16</v>
      </c>
      <c r="L831">
        <v>0</v>
      </c>
      <c r="M831">
        <v>0</v>
      </c>
      <c r="O831" s="1">
        <f t="shared" si="12"/>
        <v>2.8125</v>
      </c>
    </row>
    <row r="832" spans="2:15" x14ac:dyDescent="0.25">
      <c r="B832" t="s">
        <v>76</v>
      </c>
      <c r="C832">
        <v>0</v>
      </c>
      <c r="D832">
        <v>0</v>
      </c>
      <c r="E832" t="s">
        <v>196</v>
      </c>
      <c r="F832">
        <v>0</v>
      </c>
      <c r="G832">
        <v>0</v>
      </c>
      <c r="H832">
        <v>0</v>
      </c>
      <c r="I832">
        <v>0</v>
      </c>
      <c r="J832">
        <v>45</v>
      </c>
      <c r="K832">
        <v>13</v>
      </c>
      <c r="L832">
        <v>0</v>
      </c>
      <c r="M832">
        <v>0</v>
      </c>
      <c r="O832" s="1">
        <f t="shared" si="12"/>
        <v>3.4615384615384617</v>
      </c>
    </row>
    <row r="833" spans="2:15" x14ac:dyDescent="0.25">
      <c r="B833" t="s">
        <v>76</v>
      </c>
      <c r="C833">
        <v>0</v>
      </c>
      <c r="D833">
        <v>0</v>
      </c>
      <c r="E833" t="s">
        <v>197</v>
      </c>
      <c r="F833">
        <v>0</v>
      </c>
      <c r="G833">
        <v>0</v>
      </c>
      <c r="H833">
        <v>0</v>
      </c>
      <c r="I833">
        <v>0</v>
      </c>
      <c r="J833">
        <v>44</v>
      </c>
      <c r="K833">
        <v>15</v>
      </c>
      <c r="L833">
        <v>0</v>
      </c>
      <c r="M833">
        <v>0</v>
      </c>
      <c r="O833" s="1">
        <f t="shared" si="12"/>
        <v>2.9333333333333331</v>
      </c>
    </row>
    <row r="834" spans="2:15" x14ac:dyDescent="0.25">
      <c r="B834" t="s">
        <v>76</v>
      </c>
      <c r="C834">
        <v>0</v>
      </c>
      <c r="D834">
        <v>0</v>
      </c>
      <c r="E834" t="s">
        <v>198</v>
      </c>
      <c r="F834">
        <v>0</v>
      </c>
      <c r="G834">
        <v>0</v>
      </c>
      <c r="H834">
        <v>0</v>
      </c>
      <c r="I834">
        <v>0</v>
      </c>
      <c r="J834">
        <v>43</v>
      </c>
      <c r="K834">
        <v>17</v>
      </c>
      <c r="L834">
        <v>0</v>
      </c>
      <c r="M834">
        <v>0</v>
      </c>
      <c r="O834" s="1">
        <f t="shared" si="12"/>
        <v>2.5294117647058822</v>
      </c>
    </row>
    <row r="835" spans="2:15" x14ac:dyDescent="0.25">
      <c r="B835" t="s">
        <v>76</v>
      </c>
      <c r="C835">
        <v>0</v>
      </c>
      <c r="D835">
        <v>0</v>
      </c>
      <c r="E835" t="s">
        <v>199</v>
      </c>
      <c r="F835">
        <v>0</v>
      </c>
      <c r="G835">
        <v>0</v>
      </c>
      <c r="H835">
        <v>0</v>
      </c>
      <c r="I835">
        <v>0</v>
      </c>
      <c r="J835">
        <v>43</v>
      </c>
      <c r="K835">
        <v>17</v>
      </c>
      <c r="L835">
        <v>0</v>
      </c>
      <c r="M835">
        <v>0</v>
      </c>
      <c r="O835" s="1">
        <f t="shared" ref="O835:O898" si="13">J835/K835</f>
        <v>2.5294117647058822</v>
      </c>
    </row>
    <row r="836" spans="2:15" x14ac:dyDescent="0.25">
      <c r="B836" t="s">
        <v>76</v>
      </c>
      <c r="C836">
        <v>0</v>
      </c>
      <c r="D836">
        <v>0</v>
      </c>
      <c r="E836" t="s">
        <v>200</v>
      </c>
      <c r="F836">
        <v>0</v>
      </c>
      <c r="G836">
        <v>0</v>
      </c>
      <c r="H836">
        <v>0</v>
      </c>
      <c r="I836">
        <v>0</v>
      </c>
      <c r="J836">
        <v>42</v>
      </c>
      <c r="K836">
        <v>14</v>
      </c>
      <c r="L836">
        <v>0</v>
      </c>
      <c r="M836">
        <v>0</v>
      </c>
      <c r="O836" s="1">
        <f t="shared" si="13"/>
        <v>3</v>
      </c>
    </row>
    <row r="837" spans="2:15" x14ac:dyDescent="0.25">
      <c r="B837" t="s">
        <v>76</v>
      </c>
      <c r="C837">
        <v>0</v>
      </c>
      <c r="D837">
        <v>0</v>
      </c>
      <c r="E837" t="s">
        <v>201</v>
      </c>
      <c r="F837">
        <v>0</v>
      </c>
      <c r="G837">
        <v>0</v>
      </c>
      <c r="H837">
        <v>0</v>
      </c>
      <c r="I837">
        <v>0</v>
      </c>
      <c r="J837">
        <v>41</v>
      </c>
      <c r="K837">
        <v>16</v>
      </c>
      <c r="L837">
        <v>0</v>
      </c>
      <c r="M837">
        <v>0</v>
      </c>
      <c r="O837" s="1">
        <f t="shared" si="13"/>
        <v>2.5625</v>
      </c>
    </row>
    <row r="838" spans="2:15" x14ac:dyDescent="0.25">
      <c r="B838" t="s">
        <v>76</v>
      </c>
      <c r="C838">
        <v>0</v>
      </c>
      <c r="D838">
        <v>0</v>
      </c>
      <c r="E838" t="s">
        <v>202</v>
      </c>
      <c r="F838">
        <v>0</v>
      </c>
      <c r="G838">
        <v>0</v>
      </c>
      <c r="H838">
        <v>0</v>
      </c>
      <c r="I838">
        <v>0</v>
      </c>
      <c r="J838">
        <v>39</v>
      </c>
      <c r="K838">
        <v>14</v>
      </c>
      <c r="L838">
        <v>0</v>
      </c>
      <c r="M838">
        <v>0</v>
      </c>
      <c r="O838" s="1">
        <f t="shared" si="13"/>
        <v>2.7857142857142856</v>
      </c>
    </row>
    <row r="839" spans="2:15" x14ac:dyDescent="0.25">
      <c r="B839" t="s">
        <v>76</v>
      </c>
      <c r="C839">
        <v>0</v>
      </c>
      <c r="D839">
        <v>0</v>
      </c>
      <c r="E839" t="s">
        <v>203</v>
      </c>
      <c r="F839">
        <v>0</v>
      </c>
      <c r="G839">
        <v>0</v>
      </c>
      <c r="H839">
        <v>0</v>
      </c>
      <c r="I839">
        <v>0</v>
      </c>
      <c r="J839">
        <v>39</v>
      </c>
      <c r="K839">
        <v>14</v>
      </c>
      <c r="L839">
        <v>0</v>
      </c>
      <c r="M839">
        <v>0</v>
      </c>
      <c r="O839" s="1">
        <f t="shared" si="13"/>
        <v>2.7857142857142856</v>
      </c>
    </row>
    <row r="840" spans="2:15" x14ac:dyDescent="0.25">
      <c r="B840" t="s">
        <v>76</v>
      </c>
      <c r="C840">
        <v>0</v>
      </c>
      <c r="D840">
        <v>0</v>
      </c>
      <c r="E840" t="s">
        <v>204</v>
      </c>
      <c r="F840">
        <v>0</v>
      </c>
      <c r="G840">
        <v>0</v>
      </c>
      <c r="H840">
        <v>0</v>
      </c>
      <c r="I840">
        <v>0</v>
      </c>
      <c r="J840">
        <v>39</v>
      </c>
      <c r="K840">
        <v>14</v>
      </c>
      <c r="L840">
        <v>0</v>
      </c>
      <c r="M840">
        <v>0</v>
      </c>
      <c r="O840" s="1">
        <f t="shared" si="13"/>
        <v>2.7857142857142856</v>
      </c>
    </row>
    <row r="841" spans="2:15" x14ac:dyDescent="0.25">
      <c r="B841" t="s">
        <v>76</v>
      </c>
      <c r="C841">
        <v>0</v>
      </c>
      <c r="D841">
        <v>0</v>
      </c>
      <c r="E841" t="s">
        <v>205</v>
      </c>
      <c r="F841">
        <v>0</v>
      </c>
      <c r="G841">
        <v>0</v>
      </c>
      <c r="H841">
        <v>0</v>
      </c>
      <c r="I841">
        <v>0</v>
      </c>
      <c r="J841">
        <v>38</v>
      </c>
      <c r="K841">
        <v>12</v>
      </c>
      <c r="L841">
        <v>0</v>
      </c>
      <c r="M841">
        <v>0</v>
      </c>
      <c r="O841" s="1">
        <f t="shared" si="13"/>
        <v>3.1666666666666665</v>
      </c>
    </row>
    <row r="842" spans="2:15" x14ac:dyDescent="0.25">
      <c r="B842" t="s">
        <v>76</v>
      </c>
      <c r="C842">
        <v>0</v>
      </c>
      <c r="D842">
        <v>0</v>
      </c>
      <c r="E842" t="s">
        <v>206</v>
      </c>
      <c r="F842">
        <v>0</v>
      </c>
      <c r="G842">
        <v>0</v>
      </c>
      <c r="H842">
        <v>0</v>
      </c>
      <c r="I842">
        <v>0</v>
      </c>
      <c r="J842">
        <v>33</v>
      </c>
      <c r="K842">
        <v>11</v>
      </c>
      <c r="L842">
        <v>0</v>
      </c>
      <c r="M842">
        <v>0</v>
      </c>
      <c r="O842" s="1">
        <f t="shared" si="13"/>
        <v>3</v>
      </c>
    </row>
    <row r="843" spans="2:15" x14ac:dyDescent="0.25">
      <c r="B843" t="s">
        <v>76</v>
      </c>
      <c r="C843">
        <v>0</v>
      </c>
      <c r="D843">
        <v>0</v>
      </c>
      <c r="E843" t="s">
        <v>207</v>
      </c>
      <c r="F843">
        <v>0</v>
      </c>
      <c r="G843">
        <v>0</v>
      </c>
      <c r="H843">
        <v>0</v>
      </c>
      <c r="I843">
        <v>0</v>
      </c>
      <c r="J843">
        <v>31</v>
      </c>
      <c r="K843">
        <v>11</v>
      </c>
      <c r="L843">
        <v>0</v>
      </c>
      <c r="M843">
        <v>0</v>
      </c>
      <c r="O843" s="1">
        <f t="shared" si="13"/>
        <v>2.8181818181818183</v>
      </c>
    </row>
    <row r="844" spans="2:15" x14ac:dyDescent="0.25">
      <c r="B844" t="s">
        <v>76</v>
      </c>
      <c r="C844">
        <v>0</v>
      </c>
      <c r="D844">
        <v>0</v>
      </c>
      <c r="E844" t="s">
        <v>208</v>
      </c>
      <c r="F844">
        <v>0</v>
      </c>
      <c r="G844">
        <v>0</v>
      </c>
      <c r="H844">
        <v>0</v>
      </c>
      <c r="I844">
        <v>0</v>
      </c>
      <c r="J844">
        <v>31</v>
      </c>
      <c r="K844">
        <v>11</v>
      </c>
      <c r="L844">
        <v>0</v>
      </c>
      <c r="M844">
        <v>0</v>
      </c>
      <c r="O844" s="1">
        <f t="shared" si="13"/>
        <v>2.8181818181818183</v>
      </c>
    </row>
    <row r="845" spans="2:15" x14ac:dyDescent="0.25">
      <c r="B845" t="s">
        <v>76</v>
      </c>
      <c r="C845">
        <v>0</v>
      </c>
      <c r="D845">
        <v>0</v>
      </c>
      <c r="E845" t="s">
        <v>209</v>
      </c>
      <c r="F845">
        <v>0</v>
      </c>
      <c r="G845">
        <v>0</v>
      </c>
      <c r="H845">
        <v>0</v>
      </c>
      <c r="I845">
        <v>0</v>
      </c>
      <c r="J845">
        <v>29</v>
      </c>
      <c r="K845">
        <v>10</v>
      </c>
      <c r="L845">
        <v>0</v>
      </c>
      <c r="M845">
        <v>0</v>
      </c>
      <c r="O845" s="1">
        <f t="shared" si="13"/>
        <v>2.9</v>
      </c>
    </row>
    <row r="846" spans="2:15" x14ac:dyDescent="0.25">
      <c r="B846" t="s">
        <v>76</v>
      </c>
      <c r="C846">
        <v>0</v>
      </c>
      <c r="D846">
        <v>0</v>
      </c>
      <c r="E846" t="s">
        <v>210</v>
      </c>
      <c r="F846">
        <v>0</v>
      </c>
      <c r="G846">
        <v>0</v>
      </c>
      <c r="H846">
        <v>0</v>
      </c>
      <c r="I846">
        <v>0</v>
      </c>
      <c r="J846">
        <v>27</v>
      </c>
      <c r="K846">
        <v>9</v>
      </c>
      <c r="L846">
        <v>0</v>
      </c>
      <c r="M846">
        <v>0</v>
      </c>
      <c r="O846" s="1">
        <f t="shared" si="13"/>
        <v>3</v>
      </c>
    </row>
    <row r="847" spans="2:15" x14ac:dyDescent="0.25">
      <c r="B847" t="s">
        <v>76</v>
      </c>
      <c r="C847">
        <v>0</v>
      </c>
      <c r="D847">
        <v>0</v>
      </c>
      <c r="E847" t="s">
        <v>211</v>
      </c>
      <c r="F847">
        <v>0</v>
      </c>
      <c r="G847">
        <v>0</v>
      </c>
      <c r="H847">
        <v>0</v>
      </c>
      <c r="I847">
        <v>0</v>
      </c>
      <c r="J847">
        <v>27</v>
      </c>
      <c r="K847">
        <v>9</v>
      </c>
      <c r="L847">
        <v>0</v>
      </c>
      <c r="M847">
        <v>0</v>
      </c>
      <c r="O847" s="1">
        <f t="shared" si="13"/>
        <v>3</v>
      </c>
    </row>
    <row r="848" spans="2:15" x14ac:dyDescent="0.25">
      <c r="B848" t="s">
        <v>76</v>
      </c>
      <c r="C848">
        <v>0</v>
      </c>
      <c r="D848">
        <v>0</v>
      </c>
      <c r="E848" t="s">
        <v>212</v>
      </c>
      <c r="F848">
        <v>0</v>
      </c>
      <c r="G848">
        <v>0</v>
      </c>
      <c r="H848">
        <v>0</v>
      </c>
      <c r="I848">
        <v>0</v>
      </c>
      <c r="J848">
        <v>27</v>
      </c>
      <c r="K848">
        <v>9</v>
      </c>
      <c r="L848">
        <v>0</v>
      </c>
      <c r="M848">
        <v>0</v>
      </c>
      <c r="O848" s="1">
        <f t="shared" si="13"/>
        <v>3</v>
      </c>
    </row>
    <row r="849" spans="2:15" x14ac:dyDescent="0.25">
      <c r="B849" t="s">
        <v>76</v>
      </c>
      <c r="C849">
        <v>0</v>
      </c>
      <c r="D849">
        <v>0</v>
      </c>
      <c r="E849" t="s">
        <v>213</v>
      </c>
      <c r="F849">
        <v>0</v>
      </c>
      <c r="G849">
        <v>0</v>
      </c>
      <c r="H849">
        <v>0</v>
      </c>
      <c r="I849">
        <v>0</v>
      </c>
      <c r="J849">
        <v>27</v>
      </c>
      <c r="K849">
        <v>6</v>
      </c>
      <c r="L849">
        <v>0</v>
      </c>
      <c r="M849">
        <v>0</v>
      </c>
      <c r="O849" s="1">
        <f t="shared" si="13"/>
        <v>4.5</v>
      </c>
    </row>
    <row r="850" spans="2:15" x14ac:dyDescent="0.25">
      <c r="B850" t="s">
        <v>76</v>
      </c>
      <c r="C850">
        <v>0</v>
      </c>
      <c r="D850">
        <v>0</v>
      </c>
      <c r="E850" t="s">
        <v>214</v>
      </c>
      <c r="F850">
        <v>0</v>
      </c>
      <c r="G850">
        <v>0</v>
      </c>
      <c r="H850">
        <v>0</v>
      </c>
      <c r="I850">
        <v>0</v>
      </c>
      <c r="J850">
        <v>17</v>
      </c>
      <c r="K850">
        <v>4</v>
      </c>
      <c r="L850">
        <v>0</v>
      </c>
      <c r="M850">
        <v>0</v>
      </c>
      <c r="O850" s="1">
        <f t="shared" si="13"/>
        <v>4.25</v>
      </c>
    </row>
    <row r="851" spans="2:15" x14ac:dyDescent="0.25">
      <c r="B851" t="s">
        <v>78</v>
      </c>
      <c r="C851">
        <v>0</v>
      </c>
      <c r="D851">
        <v>0</v>
      </c>
      <c r="E851" t="s">
        <v>50</v>
      </c>
      <c r="F851">
        <v>0</v>
      </c>
      <c r="G851">
        <v>0</v>
      </c>
      <c r="H851">
        <v>0</v>
      </c>
      <c r="I851">
        <v>0</v>
      </c>
      <c r="J851">
        <v>4740</v>
      </c>
      <c r="K851">
        <v>502</v>
      </c>
      <c r="L851">
        <v>0</v>
      </c>
      <c r="M851">
        <v>0</v>
      </c>
      <c r="O851" s="1">
        <f t="shared" si="13"/>
        <v>9.4422310756972117</v>
      </c>
    </row>
    <row r="852" spans="2:15" x14ac:dyDescent="0.25">
      <c r="B852" t="s">
        <v>78</v>
      </c>
      <c r="C852">
        <v>0</v>
      </c>
      <c r="D852">
        <v>0</v>
      </c>
      <c r="E852" t="s">
        <v>87</v>
      </c>
      <c r="F852">
        <v>0</v>
      </c>
      <c r="G852">
        <v>0</v>
      </c>
      <c r="H852">
        <v>0</v>
      </c>
      <c r="I852">
        <v>0</v>
      </c>
      <c r="J852">
        <v>1860</v>
      </c>
      <c r="K852">
        <v>368</v>
      </c>
      <c r="L852">
        <v>0</v>
      </c>
      <c r="M852">
        <v>0</v>
      </c>
      <c r="O852" s="1">
        <f t="shared" si="13"/>
        <v>5.0543478260869561</v>
      </c>
    </row>
    <row r="853" spans="2:15" x14ac:dyDescent="0.25">
      <c r="B853" t="s">
        <v>78</v>
      </c>
      <c r="C853">
        <v>0</v>
      </c>
      <c r="D853">
        <v>0</v>
      </c>
      <c r="E853" t="s">
        <v>88</v>
      </c>
      <c r="F853">
        <v>0</v>
      </c>
      <c r="G853">
        <v>0</v>
      </c>
      <c r="H853">
        <v>0</v>
      </c>
      <c r="I853">
        <v>0</v>
      </c>
      <c r="J853">
        <v>1800</v>
      </c>
      <c r="K853">
        <v>223</v>
      </c>
      <c r="L853">
        <v>0</v>
      </c>
      <c r="M853">
        <v>0</v>
      </c>
      <c r="O853" s="1">
        <f t="shared" si="13"/>
        <v>8.071748878923767</v>
      </c>
    </row>
    <row r="854" spans="2:15" x14ac:dyDescent="0.25">
      <c r="B854" t="s">
        <v>78</v>
      </c>
      <c r="C854">
        <v>0</v>
      </c>
      <c r="D854">
        <v>0</v>
      </c>
      <c r="E854" t="s">
        <v>89</v>
      </c>
      <c r="F854">
        <v>0</v>
      </c>
      <c r="G854">
        <v>0</v>
      </c>
      <c r="H854">
        <v>0</v>
      </c>
      <c r="I854">
        <v>0</v>
      </c>
      <c r="J854">
        <v>1500</v>
      </c>
      <c r="K854">
        <v>290</v>
      </c>
      <c r="L854">
        <v>0</v>
      </c>
      <c r="M854">
        <v>0</v>
      </c>
      <c r="O854" s="1">
        <f t="shared" si="13"/>
        <v>5.1724137931034484</v>
      </c>
    </row>
    <row r="855" spans="2:15" x14ac:dyDescent="0.25">
      <c r="B855" t="s">
        <v>78</v>
      </c>
      <c r="C855">
        <v>0</v>
      </c>
      <c r="D855">
        <v>0</v>
      </c>
      <c r="E855" t="s">
        <v>90</v>
      </c>
      <c r="F855">
        <v>0</v>
      </c>
      <c r="G855">
        <v>0</v>
      </c>
      <c r="H855">
        <v>0</v>
      </c>
      <c r="I855">
        <v>0</v>
      </c>
      <c r="J855">
        <v>1200</v>
      </c>
      <c r="K855">
        <v>254</v>
      </c>
      <c r="L855">
        <v>0</v>
      </c>
      <c r="M855">
        <v>0</v>
      </c>
      <c r="O855" s="1">
        <f t="shared" si="13"/>
        <v>4.7244094488188972</v>
      </c>
    </row>
    <row r="856" spans="2:15" x14ac:dyDescent="0.25">
      <c r="B856" t="s">
        <v>78</v>
      </c>
      <c r="C856">
        <v>0</v>
      </c>
      <c r="D856">
        <v>0</v>
      </c>
      <c r="E856" t="s">
        <v>91</v>
      </c>
      <c r="F856">
        <v>0</v>
      </c>
      <c r="G856">
        <v>0</v>
      </c>
      <c r="H856">
        <v>0</v>
      </c>
      <c r="I856">
        <v>0</v>
      </c>
      <c r="J856">
        <v>1140</v>
      </c>
      <c r="K856">
        <v>229</v>
      </c>
      <c r="L856">
        <v>0</v>
      </c>
      <c r="M856">
        <v>0</v>
      </c>
      <c r="O856" s="1">
        <f t="shared" si="13"/>
        <v>4.9781659388646284</v>
      </c>
    </row>
    <row r="857" spans="2:15" x14ac:dyDescent="0.25">
      <c r="B857" t="s">
        <v>78</v>
      </c>
      <c r="C857">
        <v>0</v>
      </c>
      <c r="D857">
        <v>0</v>
      </c>
      <c r="E857" t="s">
        <v>92</v>
      </c>
      <c r="F857">
        <v>0</v>
      </c>
      <c r="G857">
        <v>0</v>
      </c>
      <c r="H857">
        <v>0</v>
      </c>
      <c r="I857">
        <v>0</v>
      </c>
      <c r="J857">
        <v>1140</v>
      </c>
      <c r="K857">
        <v>249</v>
      </c>
      <c r="L857">
        <v>0</v>
      </c>
      <c r="M857">
        <v>0</v>
      </c>
      <c r="O857" s="1">
        <f t="shared" si="13"/>
        <v>4.5783132530120483</v>
      </c>
    </row>
    <row r="858" spans="2:15" x14ac:dyDescent="0.25">
      <c r="B858" t="s">
        <v>78</v>
      </c>
      <c r="C858">
        <v>0</v>
      </c>
      <c r="D858">
        <v>0</v>
      </c>
      <c r="E858" t="s">
        <v>93</v>
      </c>
      <c r="F858">
        <v>0</v>
      </c>
      <c r="G858">
        <v>0</v>
      </c>
      <c r="H858">
        <v>0</v>
      </c>
      <c r="I858">
        <v>0</v>
      </c>
      <c r="J858">
        <v>1080</v>
      </c>
      <c r="K858">
        <v>217</v>
      </c>
      <c r="L858">
        <v>0</v>
      </c>
      <c r="M858">
        <v>0</v>
      </c>
      <c r="O858" s="1">
        <f t="shared" si="13"/>
        <v>4.9769585253456219</v>
      </c>
    </row>
    <row r="859" spans="2:15" x14ac:dyDescent="0.25">
      <c r="B859" t="s">
        <v>78</v>
      </c>
      <c r="C859">
        <v>0</v>
      </c>
      <c r="D859">
        <v>0</v>
      </c>
      <c r="E859" t="s">
        <v>94</v>
      </c>
      <c r="F859">
        <v>0</v>
      </c>
      <c r="G859">
        <v>0</v>
      </c>
      <c r="H859">
        <v>0</v>
      </c>
      <c r="I859">
        <v>0</v>
      </c>
      <c r="J859">
        <v>1020</v>
      </c>
      <c r="K859">
        <v>191</v>
      </c>
      <c r="L859">
        <v>0</v>
      </c>
      <c r="M859">
        <v>0</v>
      </c>
      <c r="O859" s="1">
        <f t="shared" si="13"/>
        <v>5.3403141361256541</v>
      </c>
    </row>
    <row r="860" spans="2:15" x14ac:dyDescent="0.25">
      <c r="B860" t="s">
        <v>78</v>
      </c>
      <c r="C860">
        <v>0</v>
      </c>
      <c r="D860">
        <v>0</v>
      </c>
      <c r="E860" t="s">
        <v>95</v>
      </c>
      <c r="F860">
        <v>0</v>
      </c>
      <c r="G860">
        <v>0</v>
      </c>
      <c r="H860">
        <v>0</v>
      </c>
      <c r="I860">
        <v>0</v>
      </c>
      <c r="J860">
        <v>1020</v>
      </c>
      <c r="K860">
        <v>147</v>
      </c>
      <c r="L860">
        <v>0</v>
      </c>
      <c r="M860">
        <v>0</v>
      </c>
      <c r="O860" s="1">
        <f t="shared" si="13"/>
        <v>6.9387755102040813</v>
      </c>
    </row>
    <row r="861" spans="2:15" x14ac:dyDescent="0.25">
      <c r="B861" t="s">
        <v>78</v>
      </c>
      <c r="C861">
        <v>0</v>
      </c>
      <c r="D861">
        <v>0</v>
      </c>
      <c r="E861" t="s">
        <v>96</v>
      </c>
      <c r="F861">
        <v>0</v>
      </c>
      <c r="G861">
        <v>0</v>
      </c>
      <c r="H861">
        <v>0</v>
      </c>
      <c r="I861">
        <v>0</v>
      </c>
      <c r="J861">
        <v>900</v>
      </c>
      <c r="K861">
        <v>188</v>
      </c>
      <c r="L861">
        <v>0</v>
      </c>
      <c r="M861">
        <v>0</v>
      </c>
      <c r="O861" s="1">
        <f t="shared" si="13"/>
        <v>4.7872340425531918</v>
      </c>
    </row>
    <row r="862" spans="2:15" x14ac:dyDescent="0.25">
      <c r="B862" t="s">
        <v>78</v>
      </c>
      <c r="C862">
        <v>0</v>
      </c>
      <c r="D862">
        <v>0</v>
      </c>
      <c r="E862" t="s">
        <v>97</v>
      </c>
      <c r="F862">
        <v>0</v>
      </c>
      <c r="G862">
        <v>0</v>
      </c>
      <c r="H862">
        <v>0</v>
      </c>
      <c r="I862">
        <v>0</v>
      </c>
      <c r="J862">
        <v>900</v>
      </c>
      <c r="K862">
        <v>172</v>
      </c>
      <c r="L862">
        <v>0</v>
      </c>
      <c r="M862">
        <v>0</v>
      </c>
      <c r="O862" s="1">
        <f t="shared" si="13"/>
        <v>5.2325581395348841</v>
      </c>
    </row>
    <row r="863" spans="2:15" x14ac:dyDescent="0.25">
      <c r="B863" t="s">
        <v>78</v>
      </c>
      <c r="C863">
        <v>0</v>
      </c>
      <c r="D863">
        <v>0</v>
      </c>
      <c r="E863" t="s">
        <v>99</v>
      </c>
      <c r="F863">
        <v>0</v>
      </c>
      <c r="G863">
        <v>0</v>
      </c>
      <c r="H863">
        <v>0</v>
      </c>
      <c r="I863">
        <v>0</v>
      </c>
      <c r="J863">
        <v>840</v>
      </c>
      <c r="K863">
        <v>204</v>
      </c>
      <c r="L863">
        <v>0</v>
      </c>
      <c r="M863">
        <v>0</v>
      </c>
      <c r="O863" s="1">
        <f t="shared" si="13"/>
        <v>4.117647058823529</v>
      </c>
    </row>
    <row r="864" spans="2:15" x14ac:dyDescent="0.25">
      <c r="B864" t="s">
        <v>78</v>
      </c>
      <c r="C864">
        <v>0</v>
      </c>
      <c r="D864">
        <v>0</v>
      </c>
      <c r="E864" t="s">
        <v>98</v>
      </c>
      <c r="F864">
        <v>0</v>
      </c>
      <c r="G864">
        <v>0</v>
      </c>
      <c r="H864">
        <v>0</v>
      </c>
      <c r="I864">
        <v>0</v>
      </c>
      <c r="J864">
        <v>840</v>
      </c>
      <c r="K864">
        <v>230</v>
      </c>
      <c r="L864">
        <v>0</v>
      </c>
      <c r="M864">
        <v>0</v>
      </c>
      <c r="O864" s="1">
        <f t="shared" si="13"/>
        <v>3.652173913043478</v>
      </c>
    </row>
    <row r="865" spans="2:15" x14ac:dyDescent="0.25">
      <c r="B865" t="s">
        <v>78</v>
      </c>
      <c r="C865">
        <v>0</v>
      </c>
      <c r="D865">
        <v>0</v>
      </c>
      <c r="E865" t="s">
        <v>100</v>
      </c>
      <c r="F865">
        <v>0</v>
      </c>
      <c r="G865">
        <v>0</v>
      </c>
      <c r="H865">
        <v>0</v>
      </c>
      <c r="I865">
        <v>0</v>
      </c>
      <c r="J865">
        <v>780</v>
      </c>
      <c r="K865">
        <v>117</v>
      </c>
      <c r="L865">
        <v>0</v>
      </c>
      <c r="M865">
        <v>0</v>
      </c>
      <c r="O865" s="1">
        <f t="shared" si="13"/>
        <v>6.666666666666667</v>
      </c>
    </row>
    <row r="866" spans="2:15" x14ac:dyDescent="0.25">
      <c r="B866" t="s">
        <v>78</v>
      </c>
      <c r="C866">
        <v>0</v>
      </c>
      <c r="D866">
        <v>0</v>
      </c>
      <c r="E866" t="s">
        <v>101</v>
      </c>
      <c r="F866">
        <v>0</v>
      </c>
      <c r="G866">
        <v>0</v>
      </c>
      <c r="H866">
        <v>0</v>
      </c>
      <c r="I866">
        <v>0</v>
      </c>
      <c r="J866">
        <v>780</v>
      </c>
      <c r="K866">
        <v>156</v>
      </c>
      <c r="L866">
        <v>0</v>
      </c>
      <c r="M866">
        <v>0</v>
      </c>
      <c r="O866" s="1">
        <f t="shared" si="13"/>
        <v>5</v>
      </c>
    </row>
    <row r="867" spans="2:15" x14ac:dyDescent="0.25">
      <c r="B867" t="s">
        <v>78</v>
      </c>
      <c r="C867">
        <v>0</v>
      </c>
      <c r="D867">
        <v>0</v>
      </c>
      <c r="E867" t="s">
        <v>102</v>
      </c>
      <c r="F867">
        <v>0</v>
      </c>
      <c r="G867">
        <v>0</v>
      </c>
      <c r="H867">
        <v>0</v>
      </c>
      <c r="I867">
        <v>0</v>
      </c>
      <c r="J867">
        <v>720</v>
      </c>
      <c r="K867">
        <v>135</v>
      </c>
      <c r="L867">
        <v>0</v>
      </c>
      <c r="M867">
        <v>0</v>
      </c>
      <c r="O867" s="1">
        <f t="shared" si="13"/>
        <v>5.333333333333333</v>
      </c>
    </row>
    <row r="868" spans="2:15" x14ac:dyDescent="0.25">
      <c r="B868" t="s">
        <v>78</v>
      </c>
      <c r="C868">
        <v>0</v>
      </c>
      <c r="D868">
        <v>0</v>
      </c>
      <c r="E868" t="s">
        <v>103</v>
      </c>
      <c r="F868">
        <v>0</v>
      </c>
      <c r="G868">
        <v>0</v>
      </c>
      <c r="H868">
        <v>0</v>
      </c>
      <c r="I868">
        <v>0</v>
      </c>
      <c r="J868">
        <v>660</v>
      </c>
      <c r="K868">
        <v>167</v>
      </c>
      <c r="L868">
        <v>0</v>
      </c>
      <c r="M868">
        <v>0</v>
      </c>
      <c r="O868" s="1">
        <f t="shared" si="13"/>
        <v>3.9520958083832336</v>
      </c>
    </row>
    <row r="869" spans="2:15" x14ac:dyDescent="0.25">
      <c r="B869" t="s">
        <v>78</v>
      </c>
      <c r="C869">
        <v>0</v>
      </c>
      <c r="D869">
        <v>0</v>
      </c>
      <c r="E869" t="s">
        <v>104</v>
      </c>
      <c r="F869">
        <v>0</v>
      </c>
      <c r="G869">
        <v>0</v>
      </c>
      <c r="H869">
        <v>0</v>
      </c>
      <c r="I869">
        <v>0</v>
      </c>
      <c r="J869">
        <v>600</v>
      </c>
      <c r="K869">
        <v>126</v>
      </c>
      <c r="L869">
        <v>0</v>
      </c>
      <c r="M869">
        <v>0</v>
      </c>
      <c r="O869" s="1">
        <f t="shared" si="13"/>
        <v>4.7619047619047619</v>
      </c>
    </row>
    <row r="870" spans="2:15" x14ac:dyDescent="0.25">
      <c r="B870" t="s">
        <v>78</v>
      </c>
      <c r="C870">
        <v>0</v>
      </c>
      <c r="D870">
        <v>0</v>
      </c>
      <c r="E870" t="s">
        <v>105</v>
      </c>
      <c r="F870">
        <v>0</v>
      </c>
      <c r="G870">
        <v>0</v>
      </c>
      <c r="H870">
        <v>0</v>
      </c>
      <c r="I870">
        <v>0</v>
      </c>
      <c r="J870">
        <v>600</v>
      </c>
      <c r="K870">
        <v>91</v>
      </c>
      <c r="L870">
        <v>0</v>
      </c>
      <c r="M870">
        <v>0</v>
      </c>
      <c r="O870" s="1">
        <f t="shared" si="13"/>
        <v>6.5934065934065931</v>
      </c>
    </row>
    <row r="871" spans="2:15" x14ac:dyDescent="0.25">
      <c r="B871" t="s">
        <v>78</v>
      </c>
      <c r="C871">
        <v>0</v>
      </c>
      <c r="D871">
        <v>0</v>
      </c>
      <c r="E871" t="s">
        <v>106</v>
      </c>
      <c r="F871">
        <v>0</v>
      </c>
      <c r="G871">
        <v>0</v>
      </c>
      <c r="H871">
        <v>0</v>
      </c>
      <c r="I871">
        <v>0</v>
      </c>
      <c r="J871">
        <v>540</v>
      </c>
      <c r="K871">
        <v>132</v>
      </c>
      <c r="L871">
        <v>0</v>
      </c>
      <c r="M871">
        <v>0</v>
      </c>
      <c r="O871" s="1">
        <f t="shared" si="13"/>
        <v>4.0909090909090908</v>
      </c>
    </row>
    <row r="872" spans="2:15" x14ac:dyDescent="0.25">
      <c r="B872" t="s">
        <v>78</v>
      </c>
      <c r="C872">
        <v>0</v>
      </c>
      <c r="D872">
        <v>0</v>
      </c>
      <c r="E872" t="s">
        <v>107</v>
      </c>
      <c r="F872">
        <v>0</v>
      </c>
      <c r="G872">
        <v>0</v>
      </c>
      <c r="H872">
        <v>0</v>
      </c>
      <c r="I872">
        <v>0</v>
      </c>
      <c r="J872">
        <v>540</v>
      </c>
      <c r="K872">
        <v>113</v>
      </c>
      <c r="L872">
        <v>0</v>
      </c>
      <c r="M872">
        <v>0</v>
      </c>
      <c r="O872" s="1">
        <f t="shared" si="13"/>
        <v>4.778761061946903</v>
      </c>
    </row>
    <row r="873" spans="2:15" x14ac:dyDescent="0.25">
      <c r="B873" t="s">
        <v>78</v>
      </c>
      <c r="C873">
        <v>0</v>
      </c>
      <c r="D873">
        <v>0</v>
      </c>
      <c r="E873" t="s">
        <v>108</v>
      </c>
      <c r="F873">
        <v>0</v>
      </c>
      <c r="G873">
        <v>0</v>
      </c>
      <c r="H873">
        <v>0</v>
      </c>
      <c r="I873">
        <v>0</v>
      </c>
      <c r="J873">
        <v>540</v>
      </c>
      <c r="K873">
        <v>88</v>
      </c>
      <c r="L873">
        <v>0</v>
      </c>
      <c r="M873">
        <v>0</v>
      </c>
      <c r="O873" s="1">
        <f t="shared" si="13"/>
        <v>6.1363636363636367</v>
      </c>
    </row>
    <row r="874" spans="2:15" x14ac:dyDescent="0.25">
      <c r="B874" t="s">
        <v>78</v>
      </c>
      <c r="C874">
        <v>0</v>
      </c>
      <c r="D874">
        <v>0</v>
      </c>
      <c r="E874" t="s">
        <v>109</v>
      </c>
      <c r="F874">
        <v>0</v>
      </c>
      <c r="G874">
        <v>0</v>
      </c>
      <c r="H874">
        <v>0</v>
      </c>
      <c r="I874">
        <v>0</v>
      </c>
      <c r="J874">
        <v>540</v>
      </c>
      <c r="K874">
        <v>121</v>
      </c>
      <c r="L874">
        <v>0</v>
      </c>
      <c r="M874">
        <v>0</v>
      </c>
      <c r="O874" s="1">
        <f t="shared" si="13"/>
        <v>4.4628099173553721</v>
      </c>
    </row>
    <row r="875" spans="2:15" x14ac:dyDescent="0.25">
      <c r="B875" t="s">
        <v>78</v>
      </c>
      <c r="C875">
        <v>0</v>
      </c>
      <c r="D875">
        <v>0</v>
      </c>
      <c r="E875" t="s">
        <v>111</v>
      </c>
      <c r="F875">
        <v>0</v>
      </c>
      <c r="G875">
        <v>0</v>
      </c>
      <c r="H875">
        <v>0</v>
      </c>
      <c r="I875">
        <v>0</v>
      </c>
      <c r="J875">
        <v>480</v>
      </c>
      <c r="K875">
        <v>111</v>
      </c>
      <c r="L875">
        <v>0</v>
      </c>
      <c r="M875">
        <v>0</v>
      </c>
      <c r="O875" s="1">
        <f t="shared" si="13"/>
        <v>4.3243243243243246</v>
      </c>
    </row>
    <row r="876" spans="2:15" x14ac:dyDescent="0.25">
      <c r="B876" t="s">
        <v>78</v>
      </c>
      <c r="C876">
        <v>0</v>
      </c>
      <c r="D876">
        <v>0</v>
      </c>
      <c r="E876" t="s">
        <v>110</v>
      </c>
      <c r="F876">
        <v>0</v>
      </c>
      <c r="G876">
        <v>0</v>
      </c>
      <c r="H876">
        <v>0</v>
      </c>
      <c r="I876">
        <v>0</v>
      </c>
      <c r="J876">
        <v>480</v>
      </c>
      <c r="K876">
        <v>99</v>
      </c>
      <c r="L876">
        <v>0</v>
      </c>
      <c r="M876">
        <v>0</v>
      </c>
      <c r="O876" s="1">
        <f t="shared" si="13"/>
        <v>4.8484848484848486</v>
      </c>
    </row>
    <row r="877" spans="2:15" x14ac:dyDescent="0.25">
      <c r="B877" t="s">
        <v>78</v>
      </c>
      <c r="C877">
        <v>0</v>
      </c>
      <c r="D877">
        <v>0</v>
      </c>
      <c r="E877" t="s">
        <v>112</v>
      </c>
      <c r="F877">
        <v>0</v>
      </c>
      <c r="G877">
        <v>0</v>
      </c>
      <c r="H877">
        <v>0</v>
      </c>
      <c r="I877">
        <v>0</v>
      </c>
      <c r="J877">
        <v>459</v>
      </c>
      <c r="K877">
        <v>99</v>
      </c>
      <c r="L877">
        <v>0</v>
      </c>
      <c r="M877">
        <v>0</v>
      </c>
      <c r="O877" s="1">
        <f t="shared" si="13"/>
        <v>4.6363636363636367</v>
      </c>
    </row>
    <row r="878" spans="2:15" x14ac:dyDescent="0.25">
      <c r="B878" t="s">
        <v>78</v>
      </c>
      <c r="C878">
        <v>0</v>
      </c>
      <c r="D878">
        <v>0</v>
      </c>
      <c r="E878" t="s">
        <v>113</v>
      </c>
      <c r="F878">
        <v>0</v>
      </c>
      <c r="G878">
        <v>0</v>
      </c>
      <c r="H878">
        <v>0</v>
      </c>
      <c r="I878">
        <v>0</v>
      </c>
      <c r="J878">
        <v>418</v>
      </c>
      <c r="K878">
        <v>80</v>
      </c>
      <c r="L878">
        <v>0</v>
      </c>
      <c r="M878">
        <v>0</v>
      </c>
      <c r="O878" s="1">
        <f t="shared" si="13"/>
        <v>5.2249999999999996</v>
      </c>
    </row>
    <row r="879" spans="2:15" x14ac:dyDescent="0.25">
      <c r="B879" t="s">
        <v>78</v>
      </c>
      <c r="C879">
        <v>0</v>
      </c>
      <c r="D879">
        <v>0</v>
      </c>
      <c r="E879" t="s">
        <v>114</v>
      </c>
      <c r="F879">
        <v>0</v>
      </c>
      <c r="G879">
        <v>0</v>
      </c>
      <c r="H879">
        <v>0</v>
      </c>
      <c r="I879">
        <v>0</v>
      </c>
      <c r="J879">
        <v>418</v>
      </c>
      <c r="K879">
        <v>106</v>
      </c>
      <c r="L879">
        <v>0</v>
      </c>
      <c r="M879">
        <v>0</v>
      </c>
      <c r="O879" s="1">
        <f t="shared" si="13"/>
        <v>3.9433962264150941</v>
      </c>
    </row>
    <row r="880" spans="2:15" x14ac:dyDescent="0.25">
      <c r="B880" t="s">
        <v>78</v>
      </c>
      <c r="C880">
        <v>0</v>
      </c>
      <c r="D880">
        <v>0</v>
      </c>
      <c r="E880" t="s">
        <v>115</v>
      </c>
      <c r="F880">
        <v>0</v>
      </c>
      <c r="G880">
        <v>0</v>
      </c>
      <c r="H880">
        <v>0</v>
      </c>
      <c r="I880">
        <v>0</v>
      </c>
      <c r="J880">
        <v>413</v>
      </c>
      <c r="K880">
        <v>77</v>
      </c>
      <c r="L880">
        <v>0</v>
      </c>
      <c r="M880">
        <v>0</v>
      </c>
      <c r="O880" s="1">
        <f t="shared" si="13"/>
        <v>5.3636363636363633</v>
      </c>
    </row>
    <row r="881" spans="2:15" x14ac:dyDescent="0.25">
      <c r="B881" t="s">
        <v>78</v>
      </c>
      <c r="C881">
        <v>0</v>
      </c>
      <c r="D881">
        <v>0</v>
      </c>
      <c r="E881" t="s">
        <v>116</v>
      </c>
      <c r="F881">
        <v>0</v>
      </c>
      <c r="G881">
        <v>0</v>
      </c>
      <c r="H881">
        <v>0</v>
      </c>
      <c r="I881">
        <v>0</v>
      </c>
      <c r="J881">
        <v>399</v>
      </c>
      <c r="K881">
        <v>80</v>
      </c>
      <c r="L881">
        <v>0</v>
      </c>
      <c r="M881">
        <v>0</v>
      </c>
      <c r="O881" s="1">
        <f t="shared" si="13"/>
        <v>4.9874999999999998</v>
      </c>
    </row>
    <row r="882" spans="2:15" x14ac:dyDescent="0.25">
      <c r="B882" t="s">
        <v>78</v>
      </c>
      <c r="C882">
        <v>0</v>
      </c>
      <c r="D882">
        <v>0</v>
      </c>
      <c r="E882" t="s">
        <v>86</v>
      </c>
      <c r="F882">
        <v>0</v>
      </c>
      <c r="G882">
        <v>0</v>
      </c>
      <c r="H882">
        <v>0</v>
      </c>
      <c r="I882">
        <v>0</v>
      </c>
      <c r="J882">
        <v>354</v>
      </c>
      <c r="K882">
        <v>81</v>
      </c>
      <c r="L882">
        <v>0</v>
      </c>
      <c r="M882">
        <v>0</v>
      </c>
      <c r="O882" s="1">
        <f t="shared" si="13"/>
        <v>4.3703703703703702</v>
      </c>
    </row>
    <row r="883" spans="2:15" x14ac:dyDescent="0.25">
      <c r="B883" t="s">
        <v>78</v>
      </c>
      <c r="C883">
        <v>0</v>
      </c>
      <c r="D883">
        <v>0</v>
      </c>
      <c r="E883" t="s">
        <v>117</v>
      </c>
      <c r="F883">
        <v>0</v>
      </c>
      <c r="G883">
        <v>0</v>
      </c>
      <c r="H883">
        <v>0</v>
      </c>
      <c r="I883">
        <v>0</v>
      </c>
      <c r="J883">
        <v>348</v>
      </c>
      <c r="K883">
        <v>58</v>
      </c>
      <c r="L883">
        <v>0</v>
      </c>
      <c r="M883">
        <v>0</v>
      </c>
      <c r="O883" s="1">
        <f t="shared" si="13"/>
        <v>6</v>
      </c>
    </row>
    <row r="884" spans="2:15" x14ac:dyDescent="0.25">
      <c r="B884" t="s">
        <v>78</v>
      </c>
      <c r="C884">
        <v>0</v>
      </c>
      <c r="D884">
        <v>0</v>
      </c>
      <c r="E884" t="s">
        <v>118</v>
      </c>
      <c r="F884">
        <v>0</v>
      </c>
      <c r="G884">
        <v>0</v>
      </c>
      <c r="H884">
        <v>0</v>
      </c>
      <c r="I884">
        <v>0</v>
      </c>
      <c r="J884">
        <v>345</v>
      </c>
      <c r="K884">
        <v>60</v>
      </c>
      <c r="L884">
        <v>0</v>
      </c>
      <c r="M884">
        <v>0</v>
      </c>
      <c r="O884" s="1">
        <f t="shared" si="13"/>
        <v>5.75</v>
      </c>
    </row>
    <row r="885" spans="2:15" x14ac:dyDescent="0.25">
      <c r="B885" t="s">
        <v>78</v>
      </c>
      <c r="C885">
        <v>0</v>
      </c>
      <c r="D885">
        <v>0</v>
      </c>
      <c r="E885" t="s">
        <v>119</v>
      </c>
      <c r="F885">
        <v>0</v>
      </c>
      <c r="G885">
        <v>0</v>
      </c>
      <c r="H885">
        <v>0</v>
      </c>
      <c r="I885">
        <v>0</v>
      </c>
      <c r="J885">
        <v>331</v>
      </c>
      <c r="K885">
        <v>57</v>
      </c>
      <c r="L885">
        <v>0</v>
      </c>
      <c r="M885">
        <v>0</v>
      </c>
      <c r="O885" s="1">
        <f t="shared" si="13"/>
        <v>5.807017543859649</v>
      </c>
    </row>
    <row r="886" spans="2:15" x14ac:dyDescent="0.25">
      <c r="B886" t="s">
        <v>78</v>
      </c>
      <c r="C886">
        <v>0</v>
      </c>
      <c r="D886">
        <v>0</v>
      </c>
      <c r="E886" t="s">
        <v>120</v>
      </c>
      <c r="F886">
        <v>0</v>
      </c>
      <c r="G886">
        <v>0</v>
      </c>
      <c r="H886">
        <v>0</v>
      </c>
      <c r="I886">
        <v>0</v>
      </c>
      <c r="J886">
        <v>330</v>
      </c>
      <c r="K886">
        <v>68</v>
      </c>
      <c r="L886">
        <v>0</v>
      </c>
      <c r="M886">
        <v>0</v>
      </c>
      <c r="O886" s="1">
        <f t="shared" si="13"/>
        <v>4.8529411764705879</v>
      </c>
    </row>
    <row r="887" spans="2:15" x14ac:dyDescent="0.25">
      <c r="B887" t="s">
        <v>78</v>
      </c>
      <c r="C887">
        <v>0</v>
      </c>
      <c r="D887">
        <v>0</v>
      </c>
      <c r="E887" t="s">
        <v>121</v>
      </c>
      <c r="F887">
        <v>0</v>
      </c>
      <c r="G887">
        <v>0</v>
      </c>
      <c r="H887">
        <v>0</v>
      </c>
      <c r="I887">
        <v>0</v>
      </c>
      <c r="J887">
        <v>320</v>
      </c>
      <c r="K887">
        <v>50</v>
      </c>
      <c r="L887">
        <v>0</v>
      </c>
      <c r="M887">
        <v>0</v>
      </c>
      <c r="O887" s="1">
        <f t="shared" si="13"/>
        <v>6.4</v>
      </c>
    </row>
    <row r="888" spans="2:15" x14ac:dyDescent="0.25">
      <c r="B888" t="s">
        <v>78</v>
      </c>
      <c r="C888">
        <v>0</v>
      </c>
      <c r="D888">
        <v>0</v>
      </c>
      <c r="E888" t="s">
        <v>122</v>
      </c>
      <c r="F888">
        <v>0</v>
      </c>
      <c r="G888">
        <v>0</v>
      </c>
      <c r="H888">
        <v>0</v>
      </c>
      <c r="I888">
        <v>0</v>
      </c>
      <c r="J888">
        <v>319</v>
      </c>
      <c r="K888">
        <v>79</v>
      </c>
      <c r="L888">
        <v>0</v>
      </c>
      <c r="M888">
        <v>0</v>
      </c>
      <c r="O888" s="1">
        <f t="shared" si="13"/>
        <v>4.037974683544304</v>
      </c>
    </row>
    <row r="889" spans="2:15" x14ac:dyDescent="0.25">
      <c r="B889" t="s">
        <v>78</v>
      </c>
      <c r="C889">
        <v>0</v>
      </c>
      <c r="D889">
        <v>0</v>
      </c>
      <c r="E889" t="s">
        <v>123</v>
      </c>
      <c r="F889">
        <v>0</v>
      </c>
      <c r="G889">
        <v>0</v>
      </c>
      <c r="H889">
        <v>0</v>
      </c>
      <c r="I889">
        <v>0</v>
      </c>
      <c r="J889">
        <v>302</v>
      </c>
      <c r="K889">
        <v>54</v>
      </c>
      <c r="L889">
        <v>0</v>
      </c>
      <c r="M889">
        <v>0</v>
      </c>
      <c r="O889" s="1">
        <f t="shared" si="13"/>
        <v>5.5925925925925926</v>
      </c>
    </row>
    <row r="890" spans="2:15" x14ac:dyDescent="0.25">
      <c r="B890" t="s">
        <v>78</v>
      </c>
      <c r="C890">
        <v>0</v>
      </c>
      <c r="D890">
        <v>0</v>
      </c>
      <c r="E890" t="s">
        <v>124</v>
      </c>
      <c r="F890">
        <v>0</v>
      </c>
      <c r="G890">
        <v>0</v>
      </c>
      <c r="H890">
        <v>0</v>
      </c>
      <c r="I890">
        <v>0</v>
      </c>
      <c r="J890">
        <v>296</v>
      </c>
      <c r="K890">
        <v>69</v>
      </c>
      <c r="L890">
        <v>0</v>
      </c>
      <c r="M890">
        <v>0</v>
      </c>
      <c r="O890" s="1">
        <f t="shared" si="13"/>
        <v>4.2898550724637685</v>
      </c>
    </row>
    <row r="891" spans="2:15" x14ac:dyDescent="0.25">
      <c r="B891" t="s">
        <v>78</v>
      </c>
      <c r="C891">
        <v>0</v>
      </c>
      <c r="D891">
        <v>0</v>
      </c>
      <c r="E891" t="s">
        <v>125</v>
      </c>
      <c r="F891">
        <v>0</v>
      </c>
      <c r="G891">
        <v>0</v>
      </c>
      <c r="H891">
        <v>0</v>
      </c>
      <c r="I891">
        <v>0</v>
      </c>
      <c r="J891">
        <v>292</v>
      </c>
      <c r="K891">
        <v>67</v>
      </c>
      <c r="L891">
        <v>0</v>
      </c>
      <c r="M891">
        <v>0</v>
      </c>
      <c r="O891" s="1">
        <f t="shared" si="13"/>
        <v>4.3582089552238807</v>
      </c>
    </row>
    <row r="892" spans="2:15" x14ac:dyDescent="0.25">
      <c r="B892" t="s">
        <v>78</v>
      </c>
      <c r="C892">
        <v>0</v>
      </c>
      <c r="D892">
        <v>0</v>
      </c>
      <c r="E892" t="s">
        <v>126</v>
      </c>
      <c r="F892">
        <v>0</v>
      </c>
      <c r="G892">
        <v>0</v>
      </c>
      <c r="H892">
        <v>0</v>
      </c>
      <c r="I892">
        <v>0</v>
      </c>
      <c r="J892">
        <v>269</v>
      </c>
      <c r="K892">
        <v>49</v>
      </c>
      <c r="L892">
        <v>0</v>
      </c>
      <c r="M892">
        <v>0</v>
      </c>
      <c r="O892" s="1">
        <f t="shared" si="13"/>
        <v>5.4897959183673466</v>
      </c>
    </row>
    <row r="893" spans="2:15" x14ac:dyDescent="0.25">
      <c r="B893" t="s">
        <v>78</v>
      </c>
      <c r="C893">
        <v>0</v>
      </c>
      <c r="D893">
        <v>0</v>
      </c>
      <c r="E893" t="s">
        <v>127</v>
      </c>
      <c r="F893">
        <v>0</v>
      </c>
      <c r="G893">
        <v>0</v>
      </c>
      <c r="H893">
        <v>0</v>
      </c>
      <c r="I893">
        <v>0</v>
      </c>
      <c r="J893">
        <v>267</v>
      </c>
      <c r="K893">
        <v>60</v>
      </c>
      <c r="L893">
        <v>0</v>
      </c>
      <c r="M893">
        <v>0</v>
      </c>
      <c r="O893" s="1">
        <f t="shared" si="13"/>
        <v>4.45</v>
      </c>
    </row>
    <row r="894" spans="2:15" x14ac:dyDescent="0.25">
      <c r="B894" t="s">
        <v>78</v>
      </c>
      <c r="C894">
        <v>0</v>
      </c>
      <c r="D894">
        <v>0</v>
      </c>
      <c r="E894" t="s">
        <v>128</v>
      </c>
      <c r="F894">
        <v>0</v>
      </c>
      <c r="G894">
        <v>0</v>
      </c>
      <c r="H894">
        <v>0</v>
      </c>
      <c r="I894">
        <v>0</v>
      </c>
      <c r="J894">
        <v>258</v>
      </c>
      <c r="K894">
        <v>62</v>
      </c>
      <c r="L894">
        <v>0</v>
      </c>
      <c r="M894">
        <v>0</v>
      </c>
      <c r="O894" s="1">
        <f t="shared" si="13"/>
        <v>4.161290322580645</v>
      </c>
    </row>
    <row r="895" spans="2:15" x14ac:dyDescent="0.25">
      <c r="B895" t="s">
        <v>78</v>
      </c>
      <c r="C895">
        <v>0</v>
      </c>
      <c r="D895">
        <v>0</v>
      </c>
      <c r="E895" t="s">
        <v>129</v>
      </c>
      <c r="F895">
        <v>0</v>
      </c>
      <c r="G895">
        <v>0</v>
      </c>
      <c r="H895">
        <v>0</v>
      </c>
      <c r="I895">
        <v>0</v>
      </c>
      <c r="J895">
        <v>254</v>
      </c>
      <c r="K895">
        <v>58</v>
      </c>
      <c r="L895">
        <v>0</v>
      </c>
      <c r="M895">
        <v>0</v>
      </c>
      <c r="O895" s="1">
        <f t="shared" si="13"/>
        <v>4.3793103448275863</v>
      </c>
    </row>
    <row r="896" spans="2:15" x14ac:dyDescent="0.25">
      <c r="B896" t="s">
        <v>78</v>
      </c>
      <c r="C896">
        <v>0</v>
      </c>
      <c r="D896">
        <v>0</v>
      </c>
      <c r="E896" t="s">
        <v>130</v>
      </c>
      <c r="F896">
        <v>0</v>
      </c>
      <c r="G896">
        <v>0</v>
      </c>
      <c r="H896">
        <v>0</v>
      </c>
      <c r="I896">
        <v>0</v>
      </c>
      <c r="J896">
        <v>250</v>
      </c>
      <c r="K896">
        <v>70</v>
      </c>
      <c r="L896">
        <v>0</v>
      </c>
      <c r="M896">
        <v>0</v>
      </c>
      <c r="O896" s="1">
        <f t="shared" si="13"/>
        <v>3.5714285714285716</v>
      </c>
    </row>
    <row r="897" spans="2:15" x14ac:dyDescent="0.25">
      <c r="B897" t="s">
        <v>78</v>
      </c>
      <c r="C897">
        <v>0</v>
      </c>
      <c r="D897">
        <v>0</v>
      </c>
      <c r="E897" t="s">
        <v>131</v>
      </c>
      <c r="F897">
        <v>0</v>
      </c>
      <c r="G897">
        <v>0</v>
      </c>
      <c r="H897">
        <v>0</v>
      </c>
      <c r="I897">
        <v>0</v>
      </c>
      <c r="J897">
        <v>249</v>
      </c>
      <c r="K897">
        <v>53</v>
      </c>
      <c r="L897">
        <v>0</v>
      </c>
      <c r="M897">
        <v>0</v>
      </c>
      <c r="O897" s="1">
        <f t="shared" si="13"/>
        <v>4.6981132075471699</v>
      </c>
    </row>
    <row r="898" spans="2:15" x14ac:dyDescent="0.25">
      <c r="B898" t="s">
        <v>78</v>
      </c>
      <c r="C898">
        <v>0</v>
      </c>
      <c r="D898">
        <v>0</v>
      </c>
      <c r="E898" t="s">
        <v>132</v>
      </c>
      <c r="F898">
        <v>0</v>
      </c>
      <c r="G898">
        <v>0</v>
      </c>
      <c r="H898">
        <v>0</v>
      </c>
      <c r="I898">
        <v>0</v>
      </c>
      <c r="J898">
        <v>238</v>
      </c>
      <c r="K898">
        <v>53</v>
      </c>
      <c r="L898">
        <v>0</v>
      </c>
      <c r="M898">
        <v>0</v>
      </c>
      <c r="O898" s="1">
        <f t="shared" si="13"/>
        <v>4.4905660377358494</v>
      </c>
    </row>
    <row r="899" spans="2:15" x14ac:dyDescent="0.25">
      <c r="B899" t="s">
        <v>78</v>
      </c>
      <c r="C899">
        <v>0</v>
      </c>
      <c r="D899">
        <v>0</v>
      </c>
      <c r="E899" t="s">
        <v>133</v>
      </c>
      <c r="F899">
        <v>0</v>
      </c>
      <c r="G899">
        <v>0</v>
      </c>
      <c r="H899">
        <v>0</v>
      </c>
      <c r="I899">
        <v>0</v>
      </c>
      <c r="J899">
        <v>234</v>
      </c>
      <c r="K899">
        <v>39</v>
      </c>
      <c r="L899">
        <v>0</v>
      </c>
      <c r="M899">
        <v>0</v>
      </c>
      <c r="O899" s="1">
        <f t="shared" ref="O899:O962" si="14">J899/K899</f>
        <v>6</v>
      </c>
    </row>
    <row r="900" spans="2:15" x14ac:dyDescent="0.25">
      <c r="B900" t="s">
        <v>78</v>
      </c>
      <c r="C900">
        <v>0</v>
      </c>
      <c r="D900">
        <v>0</v>
      </c>
      <c r="E900" t="s">
        <v>134</v>
      </c>
      <c r="F900">
        <v>0</v>
      </c>
      <c r="G900">
        <v>0</v>
      </c>
      <c r="H900">
        <v>0</v>
      </c>
      <c r="I900">
        <v>0</v>
      </c>
      <c r="J900">
        <v>230</v>
      </c>
      <c r="K900">
        <v>40</v>
      </c>
      <c r="L900">
        <v>0</v>
      </c>
      <c r="M900">
        <v>0</v>
      </c>
      <c r="O900" s="1">
        <f t="shared" si="14"/>
        <v>5.75</v>
      </c>
    </row>
    <row r="901" spans="2:15" x14ac:dyDescent="0.25">
      <c r="B901" t="s">
        <v>78</v>
      </c>
      <c r="C901">
        <v>0</v>
      </c>
      <c r="D901">
        <v>0</v>
      </c>
      <c r="E901" t="s">
        <v>135</v>
      </c>
      <c r="F901">
        <v>0</v>
      </c>
      <c r="G901">
        <v>0</v>
      </c>
      <c r="H901">
        <v>0</v>
      </c>
      <c r="I901">
        <v>0</v>
      </c>
      <c r="J901">
        <v>229</v>
      </c>
      <c r="K901">
        <v>68</v>
      </c>
      <c r="L901">
        <v>0</v>
      </c>
      <c r="M901">
        <v>0</v>
      </c>
      <c r="O901" s="1">
        <f t="shared" si="14"/>
        <v>3.3676470588235294</v>
      </c>
    </row>
    <row r="902" spans="2:15" x14ac:dyDescent="0.25">
      <c r="B902" t="s">
        <v>78</v>
      </c>
      <c r="C902">
        <v>0</v>
      </c>
      <c r="D902">
        <v>0</v>
      </c>
      <c r="E902" t="s">
        <v>136</v>
      </c>
      <c r="F902">
        <v>0</v>
      </c>
      <c r="G902">
        <v>0</v>
      </c>
      <c r="H902">
        <v>0</v>
      </c>
      <c r="I902">
        <v>0</v>
      </c>
      <c r="J902">
        <v>229</v>
      </c>
      <c r="K902">
        <v>68</v>
      </c>
      <c r="L902">
        <v>0</v>
      </c>
      <c r="M902">
        <v>0</v>
      </c>
      <c r="O902" s="1">
        <f t="shared" si="14"/>
        <v>3.3676470588235294</v>
      </c>
    </row>
    <row r="903" spans="2:15" x14ac:dyDescent="0.25">
      <c r="B903" t="s">
        <v>78</v>
      </c>
      <c r="C903">
        <v>0</v>
      </c>
      <c r="D903">
        <v>0</v>
      </c>
      <c r="E903" t="s">
        <v>142</v>
      </c>
      <c r="F903">
        <v>0</v>
      </c>
      <c r="G903">
        <v>0</v>
      </c>
      <c r="H903">
        <v>0</v>
      </c>
      <c r="I903">
        <v>0</v>
      </c>
      <c r="J903">
        <v>223</v>
      </c>
      <c r="K903">
        <v>37</v>
      </c>
      <c r="L903">
        <v>0</v>
      </c>
      <c r="M903">
        <v>0</v>
      </c>
      <c r="O903" s="1">
        <f t="shared" si="14"/>
        <v>6.0270270270270272</v>
      </c>
    </row>
    <row r="904" spans="2:15" x14ac:dyDescent="0.25">
      <c r="B904" t="s">
        <v>78</v>
      </c>
      <c r="C904">
        <v>0</v>
      </c>
      <c r="D904">
        <v>0</v>
      </c>
      <c r="E904" t="s">
        <v>137</v>
      </c>
      <c r="F904">
        <v>0</v>
      </c>
      <c r="G904">
        <v>0</v>
      </c>
      <c r="H904">
        <v>0</v>
      </c>
      <c r="I904">
        <v>0</v>
      </c>
      <c r="J904">
        <v>223</v>
      </c>
      <c r="K904">
        <v>59</v>
      </c>
      <c r="L904">
        <v>0</v>
      </c>
      <c r="M904">
        <v>0</v>
      </c>
      <c r="O904" s="1">
        <f t="shared" si="14"/>
        <v>3.7796610169491527</v>
      </c>
    </row>
    <row r="905" spans="2:15" x14ac:dyDescent="0.25">
      <c r="B905" t="s">
        <v>78</v>
      </c>
      <c r="C905">
        <v>0</v>
      </c>
      <c r="D905">
        <v>0</v>
      </c>
      <c r="E905" t="s">
        <v>138</v>
      </c>
      <c r="F905">
        <v>0</v>
      </c>
      <c r="G905">
        <v>0</v>
      </c>
      <c r="H905">
        <v>0</v>
      </c>
      <c r="I905">
        <v>0</v>
      </c>
      <c r="J905">
        <v>222</v>
      </c>
      <c r="K905">
        <v>57</v>
      </c>
      <c r="L905">
        <v>0</v>
      </c>
      <c r="M905">
        <v>0</v>
      </c>
      <c r="O905" s="1">
        <f t="shared" si="14"/>
        <v>3.8947368421052633</v>
      </c>
    </row>
    <row r="906" spans="2:15" x14ac:dyDescent="0.25">
      <c r="B906" t="s">
        <v>78</v>
      </c>
      <c r="C906">
        <v>0</v>
      </c>
      <c r="D906">
        <v>0</v>
      </c>
      <c r="E906" t="s">
        <v>161</v>
      </c>
      <c r="F906">
        <v>0</v>
      </c>
      <c r="G906">
        <v>0</v>
      </c>
      <c r="H906">
        <v>0</v>
      </c>
      <c r="I906">
        <v>0</v>
      </c>
      <c r="J906">
        <v>221</v>
      </c>
      <c r="K906">
        <v>51</v>
      </c>
      <c r="L906">
        <v>0</v>
      </c>
      <c r="M906">
        <v>0</v>
      </c>
      <c r="O906" s="1">
        <f t="shared" si="14"/>
        <v>4.333333333333333</v>
      </c>
    </row>
    <row r="907" spans="2:15" x14ac:dyDescent="0.25">
      <c r="B907" t="s">
        <v>78</v>
      </c>
      <c r="C907">
        <v>0</v>
      </c>
      <c r="D907">
        <v>0</v>
      </c>
      <c r="E907" t="s">
        <v>139</v>
      </c>
      <c r="F907">
        <v>0</v>
      </c>
      <c r="G907">
        <v>0</v>
      </c>
      <c r="H907">
        <v>0</v>
      </c>
      <c r="I907">
        <v>0</v>
      </c>
      <c r="J907">
        <v>215</v>
      </c>
      <c r="K907">
        <v>42</v>
      </c>
      <c r="L907">
        <v>0</v>
      </c>
      <c r="M907">
        <v>0</v>
      </c>
      <c r="O907" s="1">
        <f t="shared" si="14"/>
        <v>5.1190476190476186</v>
      </c>
    </row>
    <row r="908" spans="2:15" x14ac:dyDescent="0.25">
      <c r="B908" t="s">
        <v>78</v>
      </c>
      <c r="C908">
        <v>0</v>
      </c>
      <c r="D908">
        <v>0</v>
      </c>
      <c r="E908" t="s">
        <v>140</v>
      </c>
      <c r="F908">
        <v>0</v>
      </c>
      <c r="G908">
        <v>0</v>
      </c>
      <c r="H908">
        <v>0</v>
      </c>
      <c r="I908">
        <v>0</v>
      </c>
      <c r="J908">
        <v>213</v>
      </c>
      <c r="K908">
        <v>52</v>
      </c>
      <c r="L908">
        <v>0</v>
      </c>
      <c r="M908">
        <v>0</v>
      </c>
      <c r="O908" s="1">
        <f t="shared" si="14"/>
        <v>4.0961538461538458</v>
      </c>
    </row>
    <row r="909" spans="2:15" x14ac:dyDescent="0.25">
      <c r="B909" t="s">
        <v>78</v>
      </c>
      <c r="C909">
        <v>0</v>
      </c>
      <c r="D909">
        <v>0</v>
      </c>
      <c r="E909" t="s">
        <v>141</v>
      </c>
      <c r="F909">
        <v>0</v>
      </c>
      <c r="G909">
        <v>0</v>
      </c>
      <c r="H909">
        <v>0</v>
      </c>
      <c r="I909">
        <v>0</v>
      </c>
      <c r="J909">
        <v>206</v>
      </c>
      <c r="K909">
        <v>50</v>
      </c>
      <c r="L909">
        <v>0</v>
      </c>
      <c r="M909">
        <v>0</v>
      </c>
      <c r="O909" s="1">
        <f t="shared" si="14"/>
        <v>4.12</v>
      </c>
    </row>
    <row r="910" spans="2:15" x14ac:dyDescent="0.25">
      <c r="B910" t="s">
        <v>78</v>
      </c>
      <c r="C910">
        <v>0</v>
      </c>
      <c r="D910">
        <v>0</v>
      </c>
      <c r="E910" t="s">
        <v>143</v>
      </c>
      <c r="F910">
        <v>0</v>
      </c>
      <c r="G910">
        <v>0</v>
      </c>
      <c r="H910">
        <v>0</v>
      </c>
      <c r="I910">
        <v>0</v>
      </c>
      <c r="J910">
        <v>201</v>
      </c>
      <c r="K910">
        <v>71</v>
      </c>
      <c r="L910">
        <v>0</v>
      </c>
      <c r="M910">
        <v>0</v>
      </c>
      <c r="O910" s="1">
        <f t="shared" si="14"/>
        <v>2.8309859154929575</v>
      </c>
    </row>
    <row r="911" spans="2:15" x14ac:dyDescent="0.25">
      <c r="B911" t="s">
        <v>78</v>
      </c>
      <c r="C911">
        <v>0</v>
      </c>
      <c r="D911">
        <v>0</v>
      </c>
      <c r="E911" t="s">
        <v>144</v>
      </c>
      <c r="F911">
        <v>0</v>
      </c>
      <c r="G911">
        <v>0</v>
      </c>
      <c r="H911">
        <v>0</v>
      </c>
      <c r="I911">
        <v>0</v>
      </c>
      <c r="J911">
        <v>193</v>
      </c>
      <c r="K911">
        <v>39</v>
      </c>
      <c r="L911">
        <v>0</v>
      </c>
      <c r="M911">
        <v>0</v>
      </c>
      <c r="O911" s="1">
        <f t="shared" si="14"/>
        <v>4.9487179487179489</v>
      </c>
    </row>
    <row r="912" spans="2:15" x14ac:dyDescent="0.25">
      <c r="B912" t="s">
        <v>78</v>
      </c>
      <c r="C912">
        <v>0</v>
      </c>
      <c r="D912">
        <v>0</v>
      </c>
      <c r="E912" t="s">
        <v>145</v>
      </c>
      <c r="F912">
        <v>0</v>
      </c>
      <c r="G912">
        <v>0</v>
      </c>
      <c r="H912">
        <v>0</v>
      </c>
      <c r="I912">
        <v>0</v>
      </c>
      <c r="J912">
        <v>193</v>
      </c>
      <c r="K912">
        <v>50</v>
      </c>
      <c r="L912">
        <v>0</v>
      </c>
      <c r="M912">
        <v>0</v>
      </c>
      <c r="O912" s="1">
        <f t="shared" si="14"/>
        <v>3.86</v>
      </c>
    </row>
    <row r="913" spans="2:15" x14ac:dyDescent="0.25">
      <c r="B913" t="s">
        <v>78</v>
      </c>
      <c r="C913">
        <v>0</v>
      </c>
      <c r="D913">
        <v>0</v>
      </c>
      <c r="E913" t="s">
        <v>146</v>
      </c>
      <c r="F913">
        <v>0</v>
      </c>
      <c r="G913">
        <v>0</v>
      </c>
      <c r="H913">
        <v>0</v>
      </c>
      <c r="I913">
        <v>0</v>
      </c>
      <c r="J913">
        <v>193</v>
      </c>
      <c r="K913">
        <v>59</v>
      </c>
      <c r="L913">
        <v>0</v>
      </c>
      <c r="M913">
        <v>0</v>
      </c>
      <c r="O913" s="1">
        <f t="shared" si="14"/>
        <v>3.2711864406779663</v>
      </c>
    </row>
    <row r="914" spans="2:15" x14ac:dyDescent="0.25">
      <c r="B914" t="s">
        <v>78</v>
      </c>
      <c r="C914">
        <v>0</v>
      </c>
      <c r="D914">
        <v>0</v>
      </c>
      <c r="E914" t="s">
        <v>147</v>
      </c>
      <c r="F914">
        <v>0</v>
      </c>
      <c r="G914">
        <v>0</v>
      </c>
      <c r="H914">
        <v>0</v>
      </c>
      <c r="I914">
        <v>0</v>
      </c>
      <c r="J914">
        <v>191</v>
      </c>
      <c r="K914">
        <v>30</v>
      </c>
      <c r="L914">
        <v>0</v>
      </c>
      <c r="M914">
        <v>0</v>
      </c>
      <c r="O914" s="1">
        <f t="shared" si="14"/>
        <v>6.3666666666666663</v>
      </c>
    </row>
    <row r="915" spans="2:15" x14ac:dyDescent="0.25">
      <c r="B915" t="s">
        <v>78</v>
      </c>
      <c r="C915">
        <v>0</v>
      </c>
      <c r="D915">
        <v>0</v>
      </c>
      <c r="E915" t="s">
        <v>148</v>
      </c>
      <c r="F915">
        <v>0</v>
      </c>
      <c r="G915">
        <v>0</v>
      </c>
      <c r="H915">
        <v>0</v>
      </c>
      <c r="I915">
        <v>0</v>
      </c>
      <c r="J915">
        <v>177</v>
      </c>
      <c r="K915">
        <v>42</v>
      </c>
      <c r="L915">
        <v>0</v>
      </c>
      <c r="M915">
        <v>0</v>
      </c>
      <c r="O915" s="1">
        <f t="shared" si="14"/>
        <v>4.2142857142857144</v>
      </c>
    </row>
    <row r="916" spans="2:15" x14ac:dyDescent="0.25">
      <c r="B916" t="s">
        <v>78</v>
      </c>
      <c r="C916">
        <v>0</v>
      </c>
      <c r="D916">
        <v>0</v>
      </c>
      <c r="E916" t="s">
        <v>149</v>
      </c>
      <c r="F916">
        <v>0</v>
      </c>
      <c r="G916">
        <v>0</v>
      </c>
      <c r="H916">
        <v>0</v>
      </c>
      <c r="I916">
        <v>0</v>
      </c>
      <c r="J916">
        <v>175</v>
      </c>
      <c r="K916">
        <v>37</v>
      </c>
      <c r="L916">
        <v>0</v>
      </c>
      <c r="M916">
        <v>0</v>
      </c>
      <c r="O916" s="1">
        <f t="shared" si="14"/>
        <v>4.7297297297297298</v>
      </c>
    </row>
    <row r="917" spans="2:15" x14ac:dyDescent="0.25">
      <c r="B917" t="s">
        <v>78</v>
      </c>
      <c r="C917">
        <v>0</v>
      </c>
      <c r="D917">
        <v>0</v>
      </c>
      <c r="E917" t="s">
        <v>85</v>
      </c>
      <c r="F917">
        <v>0</v>
      </c>
      <c r="G917">
        <v>0</v>
      </c>
      <c r="H917">
        <v>0</v>
      </c>
      <c r="I917">
        <v>0</v>
      </c>
      <c r="J917">
        <v>167</v>
      </c>
      <c r="K917">
        <v>43</v>
      </c>
      <c r="L917">
        <v>0</v>
      </c>
      <c r="M917">
        <v>0</v>
      </c>
      <c r="O917" s="1">
        <f t="shared" si="14"/>
        <v>3.8837209302325579</v>
      </c>
    </row>
    <row r="918" spans="2:15" x14ac:dyDescent="0.25">
      <c r="B918" t="s">
        <v>78</v>
      </c>
      <c r="C918">
        <v>0</v>
      </c>
      <c r="D918">
        <v>0</v>
      </c>
      <c r="E918" t="s">
        <v>150</v>
      </c>
      <c r="F918">
        <v>0</v>
      </c>
      <c r="G918">
        <v>0</v>
      </c>
      <c r="H918">
        <v>0</v>
      </c>
      <c r="I918">
        <v>0</v>
      </c>
      <c r="J918">
        <v>158</v>
      </c>
      <c r="K918">
        <v>40</v>
      </c>
      <c r="L918">
        <v>0</v>
      </c>
      <c r="M918">
        <v>0</v>
      </c>
      <c r="O918" s="1">
        <f t="shared" si="14"/>
        <v>3.95</v>
      </c>
    </row>
    <row r="919" spans="2:15" x14ac:dyDescent="0.25">
      <c r="B919" t="s">
        <v>78</v>
      </c>
      <c r="C919">
        <v>0</v>
      </c>
      <c r="D919">
        <v>0</v>
      </c>
      <c r="E919" t="s">
        <v>151</v>
      </c>
      <c r="F919">
        <v>0</v>
      </c>
      <c r="G919">
        <v>0</v>
      </c>
      <c r="H919">
        <v>0</v>
      </c>
      <c r="I919">
        <v>0</v>
      </c>
      <c r="J919">
        <v>154</v>
      </c>
      <c r="K919">
        <v>26</v>
      </c>
      <c r="L919">
        <v>0</v>
      </c>
      <c r="M919">
        <v>0</v>
      </c>
      <c r="O919" s="1">
        <f t="shared" si="14"/>
        <v>5.9230769230769234</v>
      </c>
    </row>
    <row r="920" spans="2:15" x14ac:dyDescent="0.25">
      <c r="B920" t="s">
        <v>78</v>
      </c>
      <c r="C920">
        <v>0</v>
      </c>
      <c r="D920">
        <v>0</v>
      </c>
      <c r="E920" t="s">
        <v>152</v>
      </c>
      <c r="F920">
        <v>0</v>
      </c>
      <c r="G920">
        <v>0</v>
      </c>
      <c r="H920">
        <v>0</v>
      </c>
      <c r="I920">
        <v>0</v>
      </c>
      <c r="J920">
        <v>153</v>
      </c>
      <c r="K920">
        <v>28</v>
      </c>
      <c r="L920">
        <v>0</v>
      </c>
      <c r="M920">
        <v>0</v>
      </c>
      <c r="O920" s="1">
        <f t="shared" si="14"/>
        <v>5.4642857142857144</v>
      </c>
    </row>
    <row r="921" spans="2:15" x14ac:dyDescent="0.25">
      <c r="B921" t="s">
        <v>78</v>
      </c>
      <c r="C921">
        <v>0</v>
      </c>
      <c r="D921">
        <v>0</v>
      </c>
      <c r="E921" t="s">
        <v>153</v>
      </c>
      <c r="F921">
        <v>0</v>
      </c>
      <c r="G921">
        <v>0</v>
      </c>
      <c r="H921">
        <v>0</v>
      </c>
      <c r="I921">
        <v>0</v>
      </c>
      <c r="J921">
        <v>146</v>
      </c>
      <c r="K921">
        <v>33</v>
      </c>
      <c r="L921">
        <v>0</v>
      </c>
      <c r="M921">
        <v>0</v>
      </c>
      <c r="O921" s="1">
        <f t="shared" si="14"/>
        <v>4.4242424242424239</v>
      </c>
    </row>
    <row r="922" spans="2:15" x14ac:dyDescent="0.25">
      <c r="B922" t="s">
        <v>78</v>
      </c>
      <c r="C922">
        <v>0</v>
      </c>
      <c r="D922">
        <v>0</v>
      </c>
      <c r="E922" t="s">
        <v>154</v>
      </c>
      <c r="F922">
        <v>0</v>
      </c>
      <c r="G922">
        <v>0</v>
      </c>
      <c r="H922">
        <v>0</v>
      </c>
      <c r="I922">
        <v>0</v>
      </c>
      <c r="J922">
        <v>138</v>
      </c>
      <c r="K922">
        <v>21</v>
      </c>
      <c r="L922">
        <v>0</v>
      </c>
      <c r="M922">
        <v>0</v>
      </c>
      <c r="O922" s="1">
        <f t="shared" si="14"/>
        <v>6.5714285714285712</v>
      </c>
    </row>
    <row r="923" spans="2:15" x14ac:dyDescent="0.25">
      <c r="B923" t="s">
        <v>78</v>
      </c>
      <c r="C923">
        <v>0</v>
      </c>
      <c r="D923">
        <v>0</v>
      </c>
      <c r="E923" t="s">
        <v>155</v>
      </c>
      <c r="F923">
        <v>0</v>
      </c>
      <c r="G923">
        <v>0</v>
      </c>
      <c r="H923">
        <v>0</v>
      </c>
      <c r="I923">
        <v>0</v>
      </c>
      <c r="J923">
        <v>136</v>
      </c>
      <c r="K923">
        <v>35</v>
      </c>
      <c r="L923">
        <v>0</v>
      </c>
      <c r="M923">
        <v>0</v>
      </c>
      <c r="O923" s="1">
        <f t="shared" si="14"/>
        <v>3.8857142857142857</v>
      </c>
    </row>
    <row r="924" spans="2:15" x14ac:dyDescent="0.25">
      <c r="B924" t="s">
        <v>78</v>
      </c>
      <c r="C924">
        <v>0</v>
      </c>
      <c r="D924">
        <v>0</v>
      </c>
      <c r="E924" t="s">
        <v>156</v>
      </c>
      <c r="F924">
        <v>0</v>
      </c>
      <c r="G924">
        <v>0</v>
      </c>
      <c r="H924">
        <v>0</v>
      </c>
      <c r="I924">
        <v>0</v>
      </c>
      <c r="J924">
        <v>128</v>
      </c>
      <c r="K924">
        <v>29</v>
      </c>
      <c r="L924">
        <v>0</v>
      </c>
      <c r="M924">
        <v>0</v>
      </c>
      <c r="O924" s="1">
        <f t="shared" si="14"/>
        <v>4.4137931034482758</v>
      </c>
    </row>
    <row r="925" spans="2:15" x14ac:dyDescent="0.25">
      <c r="B925" t="s">
        <v>78</v>
      </c>
      <c r="C925">
        <v>0</v>
      </c>
      <c r="D925">
        <v>0</v>
      </c>
      <c r="E925" t="s">
        <v>157</v>
      </c>
      <c r="F925">
        <v>0</v>
      </c>
      <c r="G925">
        <v>0</v>
      </c>
      <c r="H925">
        <v>0</v>
      </c>
      <c r="I925">
        <v>0</v>
      </c>
      <c r="J925">
        <v>120</v>
      </c>
      <c r="K925">
        <v>33</v>
      </c>
      <c r="L925">
        <v>0</v>
      </c>
      <c r="M925">
        <v>0</v>
      </c>
      <c r="O925" s="1">
        <f t="shared" si="14"/>
        <v>3.6363636363636362</v>
      </c>
    </row>
    <row r="926" spans="2:15" x14ac:dyDescent="0.25">
      <c r="B926" t="s">
        <v>78</v>
      </c>
      <c r="C926">
        <v>0</v>
      </c>
      <c r="D926">
        <v>0</v>
      </c>
      <c r="E926" t="s">
        <v>215</v>
      </c>
      <c r="F926">
        <v>0</v>
      </c>
      <c r="G926">
        <v>0</v>
      </c>
      <c r="H926">
        <v>0</v>
      </c>
      <c r="I926">
        <v>0</v>
      </c>
      <c r="J926">
        <v>116</v>
      </c>
      <c r="K926">
        <v>16</v>
      </c>
      <c r="L926">
        <v>0</v>
      </c>
      <c r="M926">
        <v>0</v>
      </c>
      <c r="O926" s="1">
        <f t="shared" si="14"/>
        <v>7.25</v>
      </c>
    </row>
    <row r="927" spans="2:15" x14ac:dyDescent="0.25">
      <c r="B927" t="s">
        <v>78</v>
      </c>
      <c r="C927">
        <v>0</v>
      </c>
      <c r="D927">
        <v>0</v>
      </c>
      <c r="E927" t="s">
        <v>158</v>
      </c>
      <c r="F927">
        <v>0</v>
      </c>
      <c r="G927">
        <v>0</v>
      </c>
      <c r="H927">
        <v>0</v>
      </c>
      <c r="I927">
        <v>0</v>
      </c>
      <c r="J927">
        <v>115</v>
      </c>
      <c r="K927">
        <v>26</v>
      </c>
      <c r="L927">
        <v>0</v>
      </c>
      <c r="M927">
        <v>0</v>
      </c>
      <c r="O927" s="1">
        <f t="shared" si="14"/>
        <v>4.4230769230769234</v>
      </c>
    </row>
    <row r="928" spans="2:15" x14ac:dyDescent="0.25">
      <c r="B928" t="s">
        <v>78</v>
      </c>
      <c r="C928">
        <v>0</v>
      </c>
      <c r="D928">
        <v>0</v>
      </c>
      <c r="E928" t="s">
        <v>159</v>
      </c>
      <c r="F928">
        <v>0</v>
      </c>
      <c r="G928">
        <v>0</v>
      </c>
      <c r="H928">
        <v>0</v>
      </c>
      <c r="I928">
        <v>0</v>
      </c>
      <c r="J928">
        <v>110</v>
      </c>
      <c r="K928">
        <v>26</v>
      </c>
      <c r="L928">
        <v>0</v>
      </c>
      <c r="M928">
        <v>0</v>
      </c>
      <c r="O928" s="1">
        <f t="shared" si="14"/>
        <v>4.2307692307692308</v>
      </c>
    </row>
    <row r="929" spans="2:15" x14ac:dyDescent="0.25">
      <c r="B929" t="s">
        <v>78</v>
      </c>
      <c r="C929">
        <v>0</v>
      </c>
      <c r="D929">
        <v>0</v>
      </c>
      <c r="E929" t="s">
        <v>160</v>
      </c>
      <c r="F929">
        <v>0</v>
      </c>
      <c r="G929">
        <v>0</v>
      </c>
      <c r="H929">
        <v>0</v>
      </c>
      <c r="I929">
        <v>0</v>
      </c>
      <c r="J929">
        <v>110</v>
      </c>
      <c r="K929">
        <v>27</v>
      </c>
      <c r="L929">
        <v>0</v>
      </c>
      <c r="M929">
        <v>0</v>
      </c>
      <c r="O929" s="1">
        <f t="shared" si="14"/>
        <v>4.0740740740740744</v>
      </c>
    </row>
    <row r="930" spans="2:15" x14ac:dyDescent="0.25">
      <c r="B930" t="s">
        <v>78</v>
      </c>
      <c r="C930">
        <v>0</v>
      </c>
      <c r="D930">
        <v>0</v>
      </c>
      <c r="E930" t="s">
        <v>162</v>
      </c>
      <c r="F930">
        <v>0</v>
      </c>
      <c r="G930">
        <v>0</v>
      </c>
      <c r="H930">
        <v>0</v>
      </c>
      <c r="I930">
        <v>0</v>
      </c>
      <c r="J930">
        <v>108</v>
      </c>
      <c r="K930">
        <v>32</v>
      </c>
      <c r="L930">
        <v>0</v>
      </c>
      <c r="M930">
        <v>0</v>
      </c>
      <c r="O930" s="1">
        <f t="shared" si="14"/>
        <v>3.375</v>
      </c>
    </row>
    <row r="931" spans="2:15" x14ac:dyDescent="0.25">
      <c r="B931" t="s">
        <v>78</v>
      </c>
      <c r="C931">
        <v>0</v>
      </c>
      <c r="D931">
        <v>0</v>
      </c>
      <c r="E931" t="s">
        <v>163</v>
      </c>
      <c r="F931">
        <v>0</v>
      </c>
      <c r="G931">
        <v>0</v>
      </c>
      <c r="H931">
        <v>0</v>
      </c>
      <c r="I931">
        <v>0</v>
      </c>
      <c r="J931">
        <v>108</v>
      </c>
      <c r="K931">
        <v>27</v>
      </c>
      <c r="L931">
        <v>0</v>
      </c>
      <c r="M931">
        <v>0</v>
      </c>
      <c r="O931" s="1">
        <f t="shared" si="14"/>
        <v>4</v>
      </c>
    </row>
    <row r="932" spans="2:15" x14ac:dyDescent="0.25">
      <c r="B932" t="s">
        <v>78</v>
      </c>
      <c r="C932">
        <v>0</v>
      </c>
      <c r="D932">
        <v>0</v>
      </c>
      <c r="E932" t="s">
        <v>164</v>
      </c>
      <c r="F932">
        <v>0</v>
      </c>
      <c r="G932">
        <v>0</v>
      </c>
      <c r="H932">
        <v>0</v>
      </c>
      <c r="I932">
        <v>0</v>
      </c>
      <c r="J932">
        <v>102</v>
      </c>
      <c r="K932">
        <v>27</v>
      </c>
      <c r="L932">
        <v>0</v>
      </c>
      <c r="M932">
        <v>0</v>
      </c>
      <c r="O932" s="1">
        <f t="shared" si="14"/>
        <v>3.7777777777777777</v>
      </c>
    </row>
    <row r="933" spans="2:15" x14ac:dyDescent="0.25">
      <c r="B933" t="s">
        <v>78</v>
      </c>
      <c r="C933">
        <v>0</v>
      </c>
      <c r="D933">
        <v>0</v>
      </c>
      <c r="E933" t="s">
        <v>165</v>
      </c>
      <c r="F933">
        <v>0</v>
      </c>
      <c r="G933">
        <v>0</v>
      </c>
      <c r="H933">
        <v>0</v>
      </c>
      <c r="I933">
        <v>0</v>
      </c>
      <c r="J933">
        <v>97</v>
      </c>
      <c r="K933">
        <v>14</v>
      </c>
      <c r="L933">
        <v>0</v>
      </c>
      <c r="M933">
        <v>0</v>
      </c>
      <c r="O933" s="1">
        <f t="shared" si="14"/>
        <v>6.9285714285714288</v>
      </c>
    </row>
    <row r="934" spans="2:15" x14ac:dyDescent="0.25">
      <c r="B934" t="s">
        <v>78</v>
      </c>
      <c r="C934">
        <v>0</v>
      </c>
      <c r="D934">
        <v>0</v>
      </c>
      <c r="E934" t="s">
        <v>166</v>
      </c>
      <c r="F934">
        <v>0</v>
      </c>
      <c r="G934">
        <v>0</v>
      </c>
      <c r="H934">
        <v>0</v>
      </c>
      <c r="I934">
        <v>0</v>
      </c>
      <c r="J934">
        <v>91</v>
      </c>
      <c r="K934">
        <v>23</v>
      </c>
      <c r="L934">
        <v>0</v>
      </c>
      <c r="M934">
        <v>0</v>
      </c>
      <c r="O934" s="1">
        <f t="shared" si="14"/>
        <v>3.9565217391304346</v>
      </c>
    </row>
    <row r="935" spans="2:15" x14ac:dyDescent="0.25">
      <c r="B935" t="s">
        <v>78</v>
      </c>
      <c r="C935">
        <v>0</v>
      </c>
      <c r="D935">
        <v>0</v>
      </c>
      <c r="E935" t="s">
        <v>167</v>
      </c>
      <c r="F935">
        <v>0</v>
      </c>
      <c r="G935">
        <v>0</v>
      </c>
      <c r="H935">
        <v>0</v>
      </c>
      <c r="I935">
        <v>0</v>
      </c>
      <c r="J935">
        <v>89</v>
      </c>
      <c r="K935">
        <v>24</v>
      </c>
      <c r="L935">
        <v>0</v>
      </c>
      <c r="M935">
        <v>0</v>
      </c>
      <c r="O935" s="1">
        <f t="shared" si="14"/>
        <v>3.7083333333333335</v>
      </c>
    </row>
    <row r="936" spans="2:15" x14ac:dyDescent="0.25">
      <c r="B936" t="s">
        <v>78</v>
      </c>
      <c r="C936">
        <v>0</v>
      </c>
      <c r="D936">
        <v>0</v>
      </c>
      <c r="E936" t="s">
        <v>168</v>
      </c>
      <c r="F936">
        <v>0</v>
      </c>
      <c r="G936">
        <v>0</v>
      </c>
      <c r="H936">
        <v>0</v>
      </c>
      <c r="I936">
        <v>0</v>
      </c>
      <c r="J936">
        <v>85</v>
      </c>
      <c r="K936">
        <v>22</v>
      </c>
      <c r="L936">
        <v>0</v>
      </c>
      <c r="M936">
        <v>0</v>
      </c>
      <c r="O936" s="1">
        <f t="shared" si="14"/>
        <v>3.8636363636363638</v>
      </c>
    </row>
    <row r="937" spans="2:15" x14ac:dyDescent="0.25">
      <c r="B937" t="s">
        <v>78</v>
      </c>
      <c r="C937">
        <v>0</v>
      </c>
      <c r="D937">
        <v>0</v>
      </c>
      <c r="E937" t="s">
        <v>169</v>
      </c>
      <c r="F937">
        <v>0</v>
      </c>
      <c r="G937">
        <v>0</v>
      </c>
      <c r="H937">
        <v>0</v>
      </c>
      <c r="I937">
        <v>0</v>
      </c>
      <c r="J937">
        <v>84</v>
      </c>
      <c r="K937">
        <v>22</v>
      </c>
      <c r="L937">
        <v>0</v>
      </c>
      <c r="M937">
        <v>0</v>
      </c>
      <c r="O937" s="1">
        <f t="shared" si="14"/>
        <v>3.8181818181818183</v>
      </c>
    </row>
    <row r="938" spans="2:15" x14ac:dyDescent="0.25">
      <c r="B938" t="s">
        <v>78</v>
      </c>
      <c r="C938">
        <v>0</v>
      </c>
      <c r="D938">
        <v>0</v>
      </c>
      <c r="E938" t="s">
        <v>170</v>
      </c>
      <c r="F938">
        <v>0</v>
      </c>
      <c r="G938">
        <v>0</v>
      </c>
      <c r="H938">
        <v>0</v>
      </c>
      <c r="I938">
        <v>0</v>
      </c>
      <c r="J938">
        <v>83</v>
      </c>
      <c r="K938">
        <v>21</v>
      </c>
      <c r="L938">
        <v>0</v>
      </c>
      <c r="M938">
        <v>0</v>
      </c>
      <c r="O938" s="1">
        <f t="shared" si="14"/>
        <v>3.9523809523809526</v>
      </c>
    </row>
    <row r="939" spans="2:15" x14ac:dyDescent="0.25">
      <c r="B939" t="s">
        <v>78</v>
      </c>
      <c r="C939">
        <v>0</v>
      </c>
      <c r="D939">
        <v>0</v>
      </c>
      <c r="E939" t="s">
        <v>171</v>
      </c>
      <c r="F939">
        <v>0</v>
      </c>
      <c r="G939">
        <v>0</v>
      </c>
      <c r="H939">
        <v>0</v>
      </c>
      <c r="I939">
        <v>0</v>
      </c>
      <c r="J939">
        <v>80</v>
      </c>
      <c r="K939">
        <v>24</v>
      </c>
      <c r="L939">
        <v>0</v>
      </c>
      <c r="M939">
        <v>0</v>
      </c>
      <c r="O939" s="1">
        <f t="shared" si="14"/>
        <v>3.3333333333333335</v>
      </c>
    </row>
    <row r="940" spans="2:15" x14ac:dyDescent="0.25">
      <c r="B940" t="s">
        <v>78</v>
      </c>
      <c r="C940">
        <v>0</v>
      </c>
      <c r="D940">
        <v>0</v>
      </c>
      <c r="E940" t="s">
        <v>172</v>
      </c>
      <c r="F940">
        <v>0</v>
      </c>
      <c r="G940">
        <v>0</v>
      </c>
      <c r="H940">
        <v>0</v>
      </c>
      <c r="I940">
        <v>0</v>
      </c>
      <c r="J940">
        <v>78</v>
      </c>
      <c r="K940">
        <v>20</v>
      </c>
      <c r="L940">
        <v>0</v>
      </c>
      <c r="M940">
        <v>0</v>
      </c>
      <c r="O940" s="1">
        <f t="shared" si="14"/>
        <v>3.9</v>
      </c>
    </row>
    <row r="941" spans="2:15" x14ac:dyDescent="0.25">
      <c r="B941" t="s">
        <v>78</v>
      </c>
      <c r="C941">
        <v>0</v>
      </c>
      <c r="D941">
        <v>0</v>
      </c>
      <c r="E941" t="s">
        <v>173</v>
      </c>
      <c r="F941">
        <v>0</v>
      </c>
      <c r="G941">
        <v>0</v>
      </c>
      <c r="H941">
        <v>0</v>
      </c>
      <c r="I941">
        <v>0</v>
      </c>
      <c r="J941">
        <v>75</v>
      </c>
      <c r="K941">
        <v>16</v>
      </c>
      <c r="L941">
        <v>0</v>
      </c>
      <c r="M941">
        <v>0</v>
      </c>
      <c r="O941" s="1">
        <f t="shared" si="14"/>
        <v>4.6875</v>
      </c>
    </row>
    <row r="942" spans="2:15" x14ac:dyDescent="0.25">
      <c r="B942" t="s">
        <v>78</v>
      </c>
      <c r="C942">
        <v>0</v>
      </c>
      <c r="D942">
        <v>0</v>
      </c>
      <c r="E942" t="s">
        <v>174</v>
      </c>
      <c r="F942">
        <v>0</v>
      </c>
      <c r="G942">
        <v>0</v>
      </c>
      <c r="H942">
        <v>0</v>
      </c>
      <c r="I942">
        <v>0</v>
      </c>
      <c r="J942">
        <v>72</v>
      </c>
      <c r="K942">
        <v>17</v>
      </c>
      <c r="L942">
        <v>0</v>
      </c>
      <c r="M942">
        <v>0</v>
      </c>
      <c r="O942" s="1">
        <f t="shared" si="14"/>
        <v>4.2352941176470589</v>
      </c>
    </row>
    <row r="943" spans="2:15" x14ac:dyDescent="0.25">
      <c r="B943" t="s">
        <v>78</v>
      </c>
      <c r="C943">
        <v>0</v>
      </c>
      <c r="D943">
        <v>0</v>
      </c>
      <c r="E943" t="s">
        <v>175</v>
      </c>
      <c r="F943">
        <v>0</v>
      </c>
      <c r="G943">
        <v>0</v>
      </c>
      <c r="H943">
        <v>0</v>
      </c>
      <c r="I943">
        <v>0</v>
      </c>
      <c r="J943">
        <v>71</v>
      </c>
      <c r="K943">
        <v>19</v>
      </c>
      <c r="L943">
        <v>0</v>
      </c>
      <c r="M943">
        <v>0</v>
      </c>
      <c r="O943" s="1">
        <f t="shared" si="14"/>
        <v>3.736842105263158</v>
      </c>
    </row>
    <row r="944" spans="2:15" x14ac:dyDescent="0.25">
      <c r="B944" t="s">
        <v>78</v>
      </c>
      <c r="C944">
        <v>0</v>
      </c>
      <c r="D944">
        <v>0</v>
      </c>
      <c r="E944" t="s">
        <v>176</v>
      </c>
      <c r="F944">
        <v>0</v>
      </c>
      <c r="G944">
        <v>0</v>
      </c>
      <c r="H944">
        <v>0</v>
      </c>
      <c r="I944">
        <v>0</v>
      </c>
      <c r="J944">
        <v>70</v>
      </c>
      <c r="K944">
        <v>17</v>
      </c>
      <c r="L944">
        <v>0</v>
      </c>
      <c r="M944">
        <v>0</v>
      </c>
      <c r="O944" s="1">
        <f t="shared" si="14"/>
        <v>4.117647058823529</v>
      </c>
    </row>
    <row r="945" spans="2:15" x14ac:dyDescent="0.25">
      <c r="B945" t="s">
        <v>78</v>
      </c>
      <c r="C945">
        <v>0</v>
      </c>
      <c r="D945">
        <v>0</v>
      </c>
      <c r="E945" t="s">
        <v>216</v>
      </c>
      <c r="F945">
        <v>0</v>
      </c>
      <c r="G945">
        <v>0</v>
      </c>
      <c r="H945">
        <v>0</v>
      </c>
      <c r="I945">
        <v>0</v>
      </c>
      <c r="J945">
        <v>66</v>
      </c>
      <c r="K945">
        <v>10</v>
      </c>
      <c r="L945">
        <v>0</v>
      </c>
      <c r="M945">
        <v>0</v>
      </c>
      <c r="O945" s="1">
        <f t="shared" si="14"/>
        <v>6.6</v>
      </c>
    </row>
    <row r="946" spans="2:15" x14ac:dyDescent="0.25">
      <c r="B946" t="s">
        <v>78</v>
      </c>
      <c r="C946">
        <v>0</v>
      </c>
      <c r="D946">
        <v>0</v>
      </c>
      <c r="E946" t="s">
        <v>177</v>
      </c>
      <c r="F946">
        <v>0</v>
      </c>
      <c r="G946">
        <v>0</v>
      </c>
      <c r="H946">
        <v>0</v>
      </c>
      <c r="I946">
        <v>0</v>
      </c>
      <c r="J946">
        <v>65</v>
      </c>
      <c r="K946">
        <v>19</v>
      </c>
      <c r="L946">
        <v>0</v>
      </c>
      <c r="M946">
        <v>0</v>
      </c>
      <c r="O946" s="1">
        <f t="shared" si="14"/>
        <v>3.4210526315789473</v>
      </c>
    </row>
    <row r="947" spans="2:15" x14ac:dyDescent="0.25">
      <c r="B947" t="s">
        <v>78</v>
      </c>
      <c r="C947">
        <v>0</v>
      </c>
      <c r="D947">
        <v>0</v>
      </c>
      <c r="E947" t="s">
        <v>178</v>
      </c>
      <c r="F947">
        <v>0</v>
      </c>
      <c r="G947">
        <v>0</v>
      </c>
      <c r="H947">
        <v>0</v>
      </c>
      <c r="I947">
        <v>0</v>
      </c>
      <c r="J947">
        <v>62</v>
      </c>
      <c r="K947">
        <v>22</v>
      </c>
      <c r="L947">
        <v>0</v>
      </c>
      <c r="M947">
        <v>0</v>
      </c>
      <c r="O947" s="1">
        <f t="shared" si="14"/>
        <v>2.8181818181818183</v>
      </c>
    </row>
    <row r="948" spans="2:15" x14ac:dyDescent="0.25">
      <c r="B948" t="s">
        <v>78</v>
      </c>
      <c r="C948">
        <v>0</v>
      </c>
      <c r="D948">
        <v>0</v>
      </c>
      <c r="E948" t="s">
        <v>179</v>
      </c>
      <c r="F948">
        <v>0</v>
      </c>
      <c r="G948">
        <v>0</v>
      </c>
      <c r="H948">
        <v>0</v>
      </c>
      <c r="I948">
        <v>0</v>
      </c>
      <c r="J948">
        <v>62</v>
      </c>
      <c r="K948">
        <v>14</v>
      </c>
      <c r="L948">
        <v>0</v>
      </c>
      <c r="M948">
        <v>0</v>
      </c>
      <c r="O948" s="1">
        <f t="shared" si="14"/>
        <v>4.4285714285714288</v>
      </c>
    </row>
    <row r="949" spans="2:15" x14ac:dyDescent="0.25">
      <c r="B949" t="s">
        <v>78</v>
      </c>
      <c r="C949">
        <v>0</v>
      </c>
      <c r="D949">
        <v>0</v>
      </c>
      <c r="E949" t="s">
        <v>180</v>
      </c>
      <c r="F949">
        <v>0</v>
      </c>
      <c r="G949">
        <v>0</v>
      </c>
      <c r="H949">
        <v>0</v>
      </c>
      <c r="I949">
        <v>0</v>
      </c>
      <c r="J949">
        <v>62</v>
      </c>
      <c r="K949">
        <v>14</v>
      </c>
      <c r="L949">
        <v>0</v>
      </c>
      <c r="M949">
        <v>0</v>
      </c>
      <c r="O949" s="1">
        <f t="shared" si="14"/>
        <v>4.4285714285714288</v>
      </c>
    </row>
    <row r="950" spans="2:15" x14ac:dyDescent="0.25">
      <c r="B950" t="s">
        <v>78</v>
      </c>
      <c r="C950">
        <v>0</v>
      </c>
      <c r="D950">
        <v>0</v>
      </c>
      <c r="E950" t="s">
        <v>181</v>
      </c>
      <c r="F950">
        <v>0</v>
      </c>
      <c r="G950">
        <v>0</v>
      </c>
      <c r="H950">
        <v>0</v>
      </c>
      <c r="I950">
        <v>0</v>
      </c>
      <c r="J950">
        <v>61</v>
      </c>
      <c r="K950">
        <v>16</v>
      </c>
      <c r="L950">
        <v>0</v>
      </c>
      <c r="M950">
        <v>0</v>
      </c>
      <c r="O950" s="1">
        <f t="shared" si="14"/>
        <v>3.8125</v>
      </c>
    </row>
    <row r="951" spans="2:15" x14ac:dyDescent="0.25">
      <c r="B951" t="s">
        <v>78</v>
      </c>
      <c r="C951">
        <v>0</v>
      </c>
      <c r="D951">
        <v>0</v>
      </c>
      <c r="E951" t="s">
        <v>182</v>
      </c>
      <c r="F951">
        <v>0</v>
      </c>
      <c r="G951">
        <v>0</v>
      </c>
      <c r="H951">
        <v>0</v>
      </c>
      <c r="I951">
        <v>0</v>
      </c>
      <c r="J951">
        <v>59</v>
      </c>
      <c r="K951">
        <v>21</v>
      </c>
      <c r="L951">
        <v>0</v>
      </c>
      <c r="M951">
        <v>0</v>
      </c>
      <c r="O951" s="1">
        <f t="shared" si="14"/>
        <v>2.8095238095238093</v>
      </c>
    </row>
    <row r="952" spans="2:15" x14ac:dyDescent="0.25">
      <c r="B952" t="s">
        <v>78</v>
      </c>
      <c r="C952">
        <v>0</v>
      </c>
      <c r="D952">
        <v>0</v>
      </c>
      <c r="E952" t="s">
        <v>183</v>
      </c>
      <c r="F952">
        <v>0</v>
      </c>
      <c r="G952">
        <v>0</v>
      </c>
      <c r="H952">
        <v>0</v>
      </c>
      <c r="I952">
        <v>0</v>
      </c>
      <c r="J952">
        <v>58</v>
      </c>
      <c r="K952">
        <v>15</v>
      </c>
      <c r="L952">
        <v>0</v>
      </c>
      <c r="M952">
        <v>0</v>
      </c>
      <c r="O952" s="1">
        <f t="shared" si="14"/>
        <v>3.8666666666666667</v>
      </c>
    </row>
    <row r="953" spans="2:15" x14ac:dyDescent="0.25">
      <c r="B953" t="s">
        <v>78</v>
      </c>
      <c r="C953">
        <v>0</v>
      </c>
      <c r="D953">
        <v>0</v>
      </c>
      <c r="E953" t="s">
        <v>184</v>
      </c>
      <c r="F953">
        <v>0</v>
      </c>
      <c r="G953">
        <v>0</v>
      </c>
      <c r="H953">
        <v>0</v>
      </c>
      <c r="I953">
        <v>0</v>
      </c>
      <c r="J953">
        <v>57</v>
      </c>
      <c r="K953">
        <v>17</v>
      </c>
      <c r="L953">
        <v>0</v>
      </c>
      <c r="M953">
        <v>0</v>
      </c>
      <c r="O953" s="1">
        <f t="shared" si="14"/>
        <v>3.3529411764705883</v>
      </c>
    </row>
    <row r="954" spans="2:15" x14ac:dyDescent="0.25">
      <c r="B954" t="s">
        <v>78</v>
      </c>
      <c r="C954">
        <v>0</v>
      </c>
      <c r="D954">
        <v>0</v>
      </c>
      <c r="E954" t="s">
        <v>185</v>
      </c>
      <c r="F954">
        <v>0</v>
      </c>
      <c r="G954">
        <v>0</v>
      </c>
      <c r="H954">
        <v>0</v>
      </c>
      <c r="I954">
        <v>0</v>
      </c>
      <c r="J954">
        <v>56</v>
      </c>
      <c r="K954">
        <v>18</v>
      </c>
      <c r="L954">
        <v>0</v>
      </c>
      <c r="M954">
        <v>0</v>
      </c>
      <c r="O954" s="1">
        <f t="shared" si="14"/>
        <v>3.1111111111111112</v>
      </c>
    </row>
    <row r="955" spans="2:15" x14ac:dyDescent="0.25">
      <c r="B955" t="s">
        <v>78</v>
      </c>
      <c r="C955">
        <v>0</v>
      </c>
      <c r="D955">
        <v>0</v>
      </c>
      <c r="E955" t="s">
        <v>186</v>
      </c>
      <c r="F955">
        <v>0</v>
      </c>
      <c r="G955">
        <v>0</v>
      </c>
      <c r="H955">
        <v>0</v>
      </c>
      <c r="I955">
        <v>0</v>
      </c>
      <c r="J955">
        <v>56</v>
      </c>
      <c r="K955">
        <v>15</v>
      </c>
      <c r="L955">
        <v>0</v>
      </c>
      <c r="M955">
        <v>0</v>
      </c>
      <c r="O955" s="1">
        <f t="shared" si="14"/>
        <v>3.7333333333333334</v>
      </c>
    </row>
    <row r="956" spans="2:15" x14ac:dyDescent="0.25">
      <c r="B956" t="s">
        <v>78</v>
      </c>
      <c r="C956">
        <v>0</v>
      </c>
      <c r="D956">
        <v>0</v>
      </c>
      <c r="E956" t="s">
        <v>187</v>
      </c>
      <c r="F956">
        <v>0</v>
      </c>
      <c r="G956">
        <v>0</v>
      </c>
      <c r="H956">
        <v>0</v>
      </c>
      <c r="I956">
        <v>0</v>
      </c>
      <c r="J956">
        <v>51</v>
      </c>
      <c r="K956">
        <v>16</v>
      </c>
      <c r="L956">
        <v>0</v>
      </c>
      <c r="M956">
        <v>0</v>
      </c>
      <c r="O956" s="1">
        <f t="shared" si="14"/>
        <v>3.1875</v>
      </c>
    </row>
    <row r="957" spans="2:15" x14ac:dyDescent="0.25">
      <c r="B957" t="s">
        <v>78</v>
      </c>
      <c r="C957">
        <v>0</v>
      </c>
      <c r="D957">
        <v>0</v>
      </c>
      <c r="E957" t="s">
        <v>188</v>
      </c>
      <c r="F957">
        <v>0</v>
      </c>
      <c r="G957">
        <v>0</v>
      </c>
      <c r="H957">
        <v>0</v>
      </c>
      <c r="I957">
        <v>0</v>
      </c>
      <c r="J957">
        <v>51</v>
      </c>
      <c r="K957">
        <v>16</v>
      </c>
      <c r="L957">
        <v>0</v>
      </c>
      <c r="M957">
        <v>0</v>
      </c>
      <c r="O957" s="1">
        <f t="shared" si="14"/>
        <v>3.1875</v>
      </c>
    </row>
    <row r="958" spans="2:15" x14ac:dyDescent="0.25">
      <c r="B958" t="s">
        <v>78</v>
      </c>
      <c r="C958">
        <v>0</v>
      </c>
      <c r="D958">
        <v>0</v>
      </c>
      <c r="E958" t="s">
        <v>189</v>
      </c>
      <c r="F958">
        <v>0</v>
      </c>
      <c r="G958">
        <v>0</v>
      </c>
      <c r="H958">
        <v>0</v>
      </c>
      <c r="I958">
        <v>0</v>
      </c>
      <c r="J958">
        <v>49</v>
      </c>
      <c r="K958">
        <v>19</v>
      </c>
      <c r="L958">
        <v>0</v>
      </c>
      <c r="M958">
        <v>0</v>
      </c>
      <c r="O958" s="1">
        <f t="shared" si="14"/>
        <v>2.5789473684210527</v>
      </c>
    </row>
    <row r="959" spans="2:15" x14ac:dyDescent="0.25">
      <c r="B959" t="s">
        <v>78</v>
      </c>
      <c r="C959">
        <v>0</v>
      </c>
      <c r="D959">
        <v>0</v>
      </c>
      <c r="E959" t="s">
        <v>190</v>
      </c>
      <c r="F959">
        <v>0</v>
      </c>
      <c r="G959">
        <v>0</v>
      </c>
      <c r="H959">
        <v>0</v>
      </c>
      <c r="I959">
        <v>0</v>
      </c>
      <c r="J959">
        <v>48</v>
      </c>
      <c r="K959">
        <v>13</v>
      </c>
      <c r="L959">
        <v>0</v>
      </c>
      <c r="M959">
        <v>0</v>
      </c>
      <c r="O959" s="1">
        <f t="shared" si="14"/>
        <v>3.6923076923076925</v>
      </c>
    </row>
    <row r="960" spans="2:15" x14ac:dyDescent="0.25">
      <c r="B960" t="s">
        <v>78</v>
      </c>
      <c r="C960">
        <v>0</v>
      </c>
      <c r="D960">
        <v>0</v>
      </c>
      <c r="E960" t="s">
        <v>191</v>
      </c>
      <c r="F960">
        <v>0</v>
      </c>
      <c r="G960">
        <v>0</v>
      </c>
      <c r="H960">
        <v>0</v>
      </c>
      <c r="I960">
        <v>0</v>
      </c>
      <c r="J960">
        <v>45</v>
      </c>
      <c r="K960">
        <v>17</v>
      </c>
      <c r="L960">
        <v>0</v>
      </c>
      <c r="M960">
        <v>0</v>
      </c>
      <c r="O960" s="1">
        <f t="shared" si="14"/>
        <v>2.6470588235294117</v>
      </c>
    </row>
    <row r="961" spans="2:15" x14ac:dyDescent="0.25">
      <c r="B961" t="s">
        <v>78</v>
      </c>
      <c r="C961">
        <v>0</v>
      </c>
      <c r="D961">
        <v>0</v>
      </c>
      <c r="E961" t="s">
        <v>192</v>
      </c>
      <c r="F961">
        <v>0</v>
      </c>
      <c r="G961">
        <v>0</v>
      </c>
      <c r="H961">
        <v>0</v>
      </c>
      <c r="I961">
        <v>0</v>
      </c>
      <c r="J961">
        <v>45</v>
      </c>
      <c r="K961">
        <v>17</v>
      </c>
      <c r="L961">
        <v>0</v>
      </c>
      <c r="M961">
        <v>0</v>
      </c>
      <c r="O961" s="1">
        <f t="shared" si="14"/>
        <v>2.6470588235294117</v>
      </c>
    </row>
    <row r="962" spans="2:15" x14ac:dyDescent="0.25">
      <c r="B962" t="s">
        <v>78</v>
      </c>
      <c r="C962">
        <v>0</v>
      </c>
      <c r="D962">
        <v>0</v>
      </c>
      <c r="E962" t="s">
        <v>193</v>
      </c>
      <c r="F962">
        <v>0</v>
      </c>
      <c r="G962">
        <v>0</v>
      </c>
      <c r="H962">
        <v>0</v>
      </c>
      <c r="I962">
        <v>0</v>
      </c>
      <c r="J962">
        <v>45</v>
      </c>
      <c r="K962">
        <v>17</v>
      </c>
      <c r="L962">
        <v>0</v>
      </c>
      <c r="M962">
        <v>0</v>
      </c>
      <c r="O962" s="1">
        <f t="shared" si="14"/>
        <v>2.6470588235294117</v>
      </c>
    </row>
    <row r="963" spans="2:15" x14ac:dyDescent="0.25">
      <c r="B963" t="s">
        <v>78</v>
      </c>
      <c r="C963">
        <v>0</v>
      </c>
      <c r="D963">
        <v>0</v>
      </c>
      <c r="E963" t="s">
        <v>194</v>
      </c>
      <c r="F963">
        <v>0</v>
      </c>
      <c r="G963">
        <v>0</v>
      </c>
      <c r="H963">
        <v>0</v>
      </c>
      <c r="I963">
        <v>0</v>
      </c>
      <c r="J963">
        <v>45</v>
      </c>
      <c r="K963">
        <v>17</v>
      </c>
      <c r="L963">
        <v>0</v>
      </c>
      <c r="M963">
        <v>0</v>
      </c>
      <c r="O963" s="1">
        <f t="shared" ref="O963:O1026" si="15">J963/K963</f>
        <v>2.6470588235294117</v>
      </c>
    </row>
    <row r="964" spans="2:15" x14ac:dyDescent="0.25">
      <c r="B964" t="s">
        <v>78</v>
      </c>
      <c r="C964">
        <v>0</v>
      </c>
      <c r="D964">
        <v>0</v>
      </c>
      <c r="E964" t="s">
        <v>195</v>
      </c>
      <c r="F964">
        <v>0</v>
      </c>
      <c r="G964">
        <v>0</v>
      </c>
      <c r="H964">
        <v>0</v>
      </c>
      <c r="I964">
        <v>0</v>
      </c>
      <c r="J964">
        <v>45</v>
      </c>
      <c r="K964">
        <v>16</v>
      </c>
      <c r="L964">
        <v>0</v>
      </c>
      <c r="M964">
        <v>0</v>
      </c>
      <c r="O964" s="1">
        <f t="shared" si="15"/>
        <v>2.8125</v>
      </c>
    </row>
    <row r="965" spans="2:15" x14ac:dyDescent="0.25">
      <c r="B965" t="s">
        <v>78</v>
      </c>
      <c r="C965">
        <v>0</v>
      </c>
      <c r="D965">
        <v>0</v>
      </c>
      <c r="E965" t="s">
        <v>196</v>
      </c>
      <c r="F965">
        <v>0</v>
      </c>
      <c r="G965">
        <v>0</v>
      </c>
      <c r="H965">
        <v>0</v>
      </c>
      <c r="I965">
        <v>0</v>
      </c>
      <c r="J965">
        <v>45</v>
      </c>
      <c r="K965">
        <v>13</v>
      </c>
      <c r="L965">
        <v>0</v>
      </c>
      <c r="M965">
        <v>0</v>
      </c>
      <c r="O965" s="1">
        <f t="shared" si="15"/>
        <v>3.4615384615384617</v>
      </c>
    </row>
    <row r="966" spans="2:15" x14ac:dyDescent="0.25">
      <c r="B966" t="s">
        <v>78</v>
      </c>
      <c r="C966">
        <v>0</v>
      </c>
      <c r="D966">
        <v>0</v>
      </c>
      <c r="E966" t="s">
        <v>197</v>
      </c>
      <c r="F966">
        <v>0</v>
      </c>
      <c r="G966">
        <v>0</v>
      </c>
      <c r="H966">
        <v>0</v>
      </c>
      <c r="I966">
        <v>0</v>
      </c>
      <c r="J966">
        <v>44</v>
      </c>
      <c r="K966">
        <v>15</v>
      </c>
      <c r="L966">
        <v>0</v>
      </c>
      <c r="M966">
        <v>0</v>
      </c>
      <c r="O966" s="1">
        <f t="shared" si="15"/>
        <v>2.9333333333333331</v>
      </c>
    </row>
    <row r="967" spans="2:15" x14ac:dyDescent="0.25">
      <c r="B967" t="s">
        <v>78</v>
      </c>
      <c r="C967">
        <v>0</v>
      </c>
      <c r="D967">
        <v>0</v>
      </c>
      <c r="E967" t="s">
        <v>198</v>
      </c>
      <c r="F967">
        <v>0</v>
      </c>
      <c r="G967">
        <v>0</v>
      </c>
      <c r="H967">
        <v>0</v>
      </c>
      <c r="I967">
        <v>0</v>
      </c>
      <c r="J967">
        <v>43</v>
      </c>
      <c r="K967">
        <v>17</v>
      </c>
      <c r="L967">
        <v>0</v>
      </c>
      <c r="M967">
        <v>0</v>
      </c>
      <c r="O967" s="1">
        <f t="shared" si="15"/>
        <v>2.5294117647058822</v>
      </c>
    </row>
    <row r="968" spans="2:15" x14ac:dyDescent="0.25">
      <c r="B968" t="s">
        <v>78</v>
      </c>
      <c r="C968">
        <v>0</v>
      </c>
      <c r="D968">
        <v>0</v>
      </c>
      <c r="E968" t="s">
        <v>199</v>
      </c>
      <c r="F968">
        <v>0</v>
      </c>
      <c r="G968">
        <v>0</v>
      </c>
      <c r="H968">
        <v>0</v>
      </c>
      <c r="I968">
        <v>0</v>
      </c>
      <c r="J968">
        <v>43</v>
      </c>
      <c r="K968">
        <v>17</v>
      </c>
      <c r="L968">
        <v>0</v>
      </c>
      <c r="M968">
        <v>0</v>
      </c>
      <c r="O968" s="1">
        <f t="shared" si="15"/>
        <v>2.5294117647058822</v>
      </c>
    </row>
    <row r="969" spans="2:15" x14ac:dyDescent="0.25">
      <c r="B969" t="s">
        <v>78</v>
      </c>
      <c r="C969">
        <v>0</v>
      </c>
      <c r="D969">
        <v>0</v>
      </c>
      <c r="E969" t="s">
        <v>200</v>
      </c>
      <c r="F969">
        <v>0</v>
      </c>
      <c r="G969">
        <v>0</v>
      </c>
      <c r="H969">
        <v>0</v>
      </c>
      <c r="I969">
        <v>0</v>
      </c>
      <c r="J969">
        <v>42</v>
      </c>
      <c r="K969">
        <v>14</v>
      </c>
      <c r="L969">
        <v>0</v>
      </c>
      <c r="M969">
        <v>0</v>
      </c>
      <c r="O969" s="1">
        <f t="shared" si="15"/>
        <v>3</v>
      </c>
    </row>
    <row r="970" spans="2:15" x14ac:dyDescent="0.25">
      <c r="B970" t="s">
        <v>78</v>
      </c>
      <c r="C970">
        <v>0</v>
      </c>
      <c r="D970">
        <v>0</v>
      </c>
      <c r="E970" t="s">
        <v>201</v>
      </c>
      <c r="F970">
        <v>0</v>
      </c>
      <c r="G970">
        <v>0</v>
      </c>
      <c r="H970">
        <v>0</v>
      </c>
      <c r="I970">
        <v>0</v>
      </c>
      <c r="J970">
        <v>41</v>
      </c>
      <c r="K970">
        <v>16</v>
      </c>
      <c r="L970">
        <v>0</v>
      </c>
      <c r="M970">
        <v>0</v>
      </c>
      <c r="O970" s="1">
        <f t="shared" si="15"/>
        <v>2.5625</v>
      </c>
    </row>
    <row r="971" spans="2:15" x14ac:dyDescent="0.25">
      <c r="B971" t="s">
        <v>78</v>
      </c>
      <c r="C971">
        <v>0</v>
      </c>
      <c r="D971">
        <v>0</v>
      </c>
      <c r="E971" t="s">
        <v>202</v>
      </c>
      <c r="F971">
        <v>0</v>
      </c>
      <c r="G971">
        <v>0</v>
      </c>
      <c r="H971">
        <v>0</v>
      </c>
      <c r="I971">
        <v>0</v>
      </c>
      <c r="J971">
        <v>39</v>
      </c>
      <c r="K971">
        <v>14</v>
      </c>
      <c r="L971">
        <v>0</v>
      </c>
      <c r="M971">
        <v>0</v>
      </c>
      <c r="O971" s="1">
        <f t="shared" si="15"/>
        <v>2.7857142857142856</v>
      </c>
    </row>
    <row r="972" spans="2:15" x14ac:dyDescent="0.25">
      <c r="B972" t="s">
        <v>78</v>
      </c>
      <c r="C972">
        <v>0</v>
      </c>
      <c r="D972">
        <v>0</v>
      </c>
      <c r="E972" t="s">
        <v>203</v>
      </c>
      <c r="F972">
        <v>0</v>
      </c>
      <c r="G972">
        <v>0</v>
      </c>
      <c r="H972">
        <v>0</v>
      </c>
      <c r="I972">
        <v>0</v>
      </c>
      <c r="J972">
        <v>39</v>
      </c>
      <c r="K972">
        <v>14</v>
      </c>
      <c r="L972">
        <v>0</v>
      </c>
      <c r="M972">
        <v>0</v>
      </c>
      <c r="O972" s="1">
        <f t="shared" si="15"/>
        <v>2.7857142857142856</v>
      </c>
    </row>
    <row r="973" spans="2:15" x14ac:dyDescent="0.25">
      <c r="B973" t="s">
        <v>78</v>
      </c>
      <c r="C973">
        <v>0</v>
      </c>
      <c r="D973">
        <v>0</v>
      </c>
      <c r="E973" t="s">
        <v>204</v>
      </c>
      <c r="F973">
        <v>0</v>
      </c>
      <c r="G973">
        <v>0</v>
      </c>
      <c r="H973">
        <v>0</v>
      </c>
      <c r="I973">
        <v>0</v>
      </c>
      <c r="J973">
        <v>39</v>
      </c>
      <c r="K973">
        <v>14</v>
      </c>
      <c r="L973">
        <v>0</v>
      </c>
      <c r="M973">
        <v>0</v>
      </c>
      <c r="O973" s="1">
        <f t="shared" si="15"/>
        <v>2.7857142857142856</v>
      </c>
    </row>
    <row r="974" spans="2:15" x14ac:dyDescent="0.25">
      <c r="B974" t="s">
        <v>78</v>
      </c>
      <c r="C974">
        <v>0</v>
      </c>
      <c r="D974">
        <v>0</v>
      </c>
      <c r="E974" t="s">
        <v>205</v>
      </c>
      <c r="F974">
        <v>0</v>
      </c>
      <c r="G974">
        <v>0</v>
      </c>
      <c r="H974">
        <v>0</v>
      </c>
      <c r="I974">
        <v>0</v>
      </c>
      <c r="J974">
        <v>38</v>
      </c>
      <c r="K974">
        <v>12</v>
      </c>
      <c r="L974">
        <v>0</v>
      </c>
      <c r="M974">
        <v>0</v>
      </c>
      <c r="O974" s="1">
        <f t="shared" si="15"/>
        <v>3.1666666666666665</v>
      </c>
    </row>
    <row r="975" spans="2:15" x14ac:dyDescent="0.25">
      <c r="B975" t="s">
        <v>78</v>
      </c>
      <c r="C975">
        <v>0</v>
      </c>
      <c r="D975">
        <v>0</v>
      </c>
      <c r="E975" t="s">
        <v>206</v>
      </c>
      <c r="F975">
        <v>0</v>
      </c>
      <c r="G975">
        <v>0</v>
      </c>
      <c r="H975">
        <v>0</v>
      </c>
      <c r="I975">
        <v>0</v>
      </c>
      <c r="J975">
        <v>33</v>
      </c>
      <c r="K975">
        <v>11</v>
      </c>
      <c r="L975">
        <v>0</v>
      </c>
      <c r="M975">
        <v>0</v>
      </c>
      <c r="O975" s="1">
        <f t="shared" si="15"/>
        <v>3</v>
      </c>
    </row>
    <row r="976" spans="2:15" x14ac:dyDescent="0.25">
      <c r="B976" t="s">
        <v>78</v>
      </c>
      <c r="C976">
        <v>0</v>
      </c>
      <c r="D976">
        <v>0</v>
      </c>
      <c r="E976" t="s">
        <v>207</v>
      </c>
      <c r="F976">
        <v>0</v>
      </c>
      <c r="G976">
        <v>0</v>
      </c>
      <c r="H976">
        <v>0</v>
      </c>
      <c r="I976">
        <v>0</v>
      </c>
      <c r="J976">
        <v>31</v>
      </c>
      <c r="K976">
        <v>11</v>
      </c>
      <c r="L976">
        <v>0</v>
      </c>
      <c r="M976">
        <v>0</v>
      </c>
      <c r="O976" s="1">
        <f t="shared" si="15"/>
        <v>2.8181818181818183</v>
      </c>
    </row>
    <row r="977" spans="2:15" x14ac:dyDescent="0.25">
      <c r="B977" t="s">
        <v>78</v>
      </c>
      <c r="C977">
        <v>0</v>
      </c>
      <c r="D977">
        <v>0</v>
      </c>
      <c r="E977" t="s">
        <v>208</v>
      </c>
      <c r="F977">
        <v>0</v>
      </c>
      <c r="G977">
        <v>0</v>
      </c>
      <c r="H977">
        <v>0</v>
      </c>
      <c r="I977">
        <v>0</v>
      </c>
      <c r="J977">
        <v>31</v>
      </c>
      <c r="K977">
        <v>11</v>
      </c>
      <c r="L977">
        <v>0</v>
      </c>
      <c r="M977">
        <v>0</v>
      </c>
      <c r="O977" s="1">
        <f t="shared" si="15"/>
        <v>2.8181818181818183</v>
      </c>
    </row>
    <row r="978" spans="2:15" x14ac:dyDescent="0.25">
      <c r="B978" t="s">
        <v>78</v>
      </c>
      <c r="C978">
        <v>0</v>
      </c>
      <c r="D978">
        <v>0</v>
      </c>
      <c r="E978" t="s">
        <v>209</v>
      </c>
      <c r="F978">
        <v>0</v>
      </c>
      <c r="G978">
        <v>0</v>
      </c>
      <c r="H978">
        <v>0</v>
      </c>
      <c r="I978">
        <v>0</v>
      </c>
      <c r="J978">
        <v>29</v>
      </c>
      <c r="K978">
        <v>10</v>
      </c>
      <c r="L978">
        <v>0</v>
      </c>
      <c r="M978">
        <v>0</v>
      </c>
      <c r="O978" s="1">
        <f t="shared" si="15"/>
        <v>2.9</v>
      </c>
    </row>
    <row r="979" spans="2:15" x14ac:dyDescent="0.25">
      <c r="B979" t="s">
        <v>78</v>
      </c>
      <c r="C979">
        <v>0</v>
      </c>
      <c r="D979">
        <v>0</v>
      </c>
      <c r="E979" t="s">
        <v>210</v>
      </c>
      <c r="F979">
        <v>0</v>
      </c>
      <c r="G979">
        <v>0</v>
      </c>
      <c r="H979">
        <v>0</v>
      </c>
      <c r="I979">
        <v>0</v>
      </c>
      <c r="J979">
        <v>27</v>
      </c>
      <c r="K979">
        <v>9</v>
      </c>
      <c r="L979">
        <v>0</v>
      </c>
      <c r="M979">
        <v>0</v>
      </c>
      <c r="O979" s="1">
        <f t="shared" si="15"/>
        <v>3</v>
      </c>
    </row>
    <row r="980" spans="2:15" x14ac:dyDescent="0.25">
      <c r="B980" t="s">
        <v>78</v>
      </c>
      <c r="C980">
        <v>0</v>
      </c>
      <c r="D980">
        <v>0</v>
      </c>
      <c r="E980" t="s">
        <v>211</v>
      </c>
      <c r="F980">
        <v>0</v>
      </c>
      <c r="G980">
        <v>0</v>
      </c>
      <c r="H980">
        <v>0</v>
      </c>
      <c r="I980">
        <v>0</v>
      </c>
      <c r="J980">
        <v>27</v>
      </c>
      <c r="K980">
        <v>9</v>
      </c>
      <c r="L980">
        <v>0</v>
      </c>
      <c r="M980">
        <v>0</v>
      </c>
      <c r="O980" s="1">
        <f t="shared" si="15"/>
        <v>3</v>
      </c>
    </row>
    <row r="981" spans="2:15" x14ac:dyDescent="0.25">
      <c r="B981" t="s">
        <v>78</v>
      </c>
      <c r="C981">
        <v>0</v>
      </c>
      <c r="D981">
        <v>0</v>
      </c>
      <c r="E981" t="s">
        <v>212</v>
      </c>
      <c r="F981">
        <v>0</v>
      </c>
      <c r="G981">
        <v>0</v>
      </c>
      <c r="H981">
        <v>0</v>
      </c>
      <c r="I981">
        <v>0</v>
      </c>
      <c r="J981">
        <v>27</v>
      </c>
      <c r="K981">
        <v>9</v>
      </c>
      <c r="L981">
        <v>0</v>
      </c>
      <c r="M981">
        <v>0</v>
      </c>
      <c r="O981" s="1">
        <f t="shared" si="15"/>
        <v>3</v>
      </c>
    </row>
    <row r="982" spans="2:15" x14ac:dyDescent="0.25">
      <c r="B982" t="s">
        <v>78</v>
      </c>
      <c r="C982">
        <v>0</v>
      </c>
      <c r="D982">
        <v>0</v>
      </c>
      <c r="E982" t="s">
        <v>213</v>
      </c>
      <c r="F982">
        <v>0</v>
      </c>
      <c r="G982">
        <v>0</v>
      </c>
      <c r="H982">
        <v>0</v>
      </c>
      <c r="I982">
        <v>0</v>
      </c>
      <c r="J982">
        <v>27</v>
      </c>
      <c r="K982">
        <v>6</v>
      </c>
      <c r="L982">
        <v>0</v>
      </c>
      <c r="M982">
        <v>0</v>
      </c>
      <c r="O982" s="1">
        <f t="shared" si="15"/>
        <v>4.5</v>
      </c>
    </row>
    <row r="983" spans="2:15" x14ac:dyDescent="0.25">
      <c r="B983" t="s">
        <v>78</v>
      </c>
      <c r="C983">
        <v>0</v>
      </c>
      <c r="D983">
        <v>0</v>
      </c>
      <c r="E983" t="s">
        <v>217</v>
      </c>
      <c r="F983">
        <v>0</v>
      </c>
      <c r="G983">
        <v>0</v>
      </c>
      <c r="H983">
        <v>0</v>
      </c>
      <c r="I983">
        <v>0</v>
      </c>
      <c r="J983">
        <v>26</v>
      </c>
      <c r="K983">
        <v>7</v>
      </c>
      <c r="L983">
        <v>0</v>
      </c>
      <c r="M983">
        <v>0</v>
      </c>
      <c r="O983" s="1">
        <f t="shared" si="15"/>
        <v>3.7142857142857144</v>
      </c>
    </row>
    <row r="984" spans="2:15" x14ac:dyDescent="0.25">
      <c r="B984" t="s">
        <v>78</v>
      </c>
      <c r="C984">
        <v>0</v>
      </c>
      <c r="D984">
        <v>0</v>
      </c>
      <c r="E984" t="s">
        <v>214</v>
      </c>
      <c r="F984">
        <v>0</v>
      </c>
      <c r="G984">
        <v>0</v>
      </c>
      <c r="H984">
        <v>0</v>
      </c>
      <c r="I984">
        <v>0</v>
      </c>
      <c r="J984">
        <v>17</v>
      </c>
      <c r="K984">
        <v>4</v>
      </c>
      <c r="L984">
        <v>0</v>
      </c>
      <c r="M984">
        <v>0</v>
      </c>
      <c r="O984" s="1">
        <f t="shared" si="15"/>
        <v>4.25</v>
      </c>
    </row>
    <row r="985" spans="2:15" x14ac:dyDescent="0.25">
      <c r="B985" t="s">
        <v>82</v>
      </c>
      <c r="C985">
        <v>0</v>
      </c>
      <c r="D985">
        <v>0</v>
      </c>
      <c r="E985" t="s">
        <v>50</v>
      </c>
      <c r="F985">
        <v>0</v>
      </c>
      <c r="G985">
        <v>0</v>
      </c>
      <c r="H985">
        <v>0</v>
      </c>
      <c r="I985">
        <v>0</v>
      </c>
      <c r="J985">
        <v>4740</v>
      </c>
      <c r="K985">
        <v>502</v>
      </c>
      <c r="L985">
        <v>0</v>
      </c>
      <c r="M985">
        <v>0</v>
      </c>
      <c r="O985" s="1">
        <f t="shared" si="15"/>
        <v>9.4422310756972117</v>
      </c>
    </row>
    <row r="986" spans="2:15" x14ac:dyDescent="0.25">
      <c r="B986" t="s">
        <v>82</v>
      </c>
      <c r="C986">
        <v>0</v>
      </c>
      <c r="D986">
        <v>0</v>
      </c>
      <c r="E986" t="s">
        <v>87</v>
      </c>
      <c r="F986">
        <v>0</v>
      </c>
      <c r="G986">
        <v>0</v>
      </c>
      <c r="H986">
        <v>0</v>
      </c>
      <c r="I986">
        <v>0</v>
      </c>
      <c r="J986">
        <v>1860</v>
      </c>
      <c r="K986">
        <v>368</v>
      </c>
      <c r="L986">
        <v>0</v>
      </c>
      <c r="M986">
        <v>0</v>
      </c>
      <c r="O986" s="1">
        <f t="shared" si="15"/>
        <v>5.0543478260869561</v>
      </c>
    </row>
    <row r="987" spans="2:15" x14ac:dyDescent="0.25">
      <c r="B987" t="s">
        <v>82</v>
      </c>
      <c r="C987">
        <v>0</v>
      </c>
      <c r="D987">
        <v>0</v>
      </c>
      <c r="E987" t="s">
        <v>88</v>
      </c>
      <c r="F987">
        <v>0</v>
      </c>
      <c r="G987">
        <v>0</v>
      </c>
      <c r="H987">
        <v>0</v>
      </c>
      <c r="I987">
        <v>0</v>
      </c>
      <c r="J987">
        <v>1800</v>
      </c>
      <c r="K987">
        <v>223</v>
      </c>
      <c r="L987">
        <v>0</v>
      </c>
      <c r="M987">
        <v>0</v>
      </c>
      <c r="O987" s="1">
        <f t="shared" si="15"/>
        <v>8.071748878923767</v>
      </c>
    </row>
    <row r="988" spans="2:15" x14ac:dyDescent="0.25">
      <c r="B988" t="s">
        <v>82</v>
      </c>
      <c r="C988">
        <v>0</v>
      </c>
      <c r="D988">
        <v>0</v>
      </c>
      <c r="E988" t="s">
        <v>89</v>
      </c>
      <c r="F988">
        <v>0</v>
      </c>
      <c r="G988">
        <v>0</v>
      </c>
      <c r="H988">
        <v>0</v>
      </c>
      <c r="I988">
        <v>0</v>
      </c>
      <c r="J988">
        <v>1500</v>
      </c>
      <c r="K988">
        <v>290</v>
      </c>
      <c r="L988">
        <v>0</v>
      </c>
      <c r="M988">
        <v>0</v>
      </c>
      <c r="O988" s="1">
        <f t="shared" si="15"/>
        <v>5.1724137931034484</v>
      </c>
    </row>
    <row r="989" spans="2:15" x14ac:dyDescent="0.25">
      <c r="B989" t="s">
        <v>82</v>
      </c>
      <c r="C989">
        <v>0</v>
      </c>
      <c r="D989">
        <v>0</v>
      </c>
      <c r="E989" t="s">
        <v>90</v>
      </c>
      <c r="F989">
        <v>0</v>
      </c>
      <c r="G989">
        <v>0</v>
      </c>
      <c r="H989">
        <v>0</v>
      </c>
      <c r="I989">
        <v>0</v>
      </c>
      <c r="J989">
        <v>1200</v>
      </c>
      <c r="K989">
        <v>254</v>
      </c>
      <c r="L989">
        <v>0</v>
      </c>
      <c r="M989">
        <v>0</v>
      </c>
      <c r="O989" s="1">
        <f t="shared" si="15"/>
        <v>4.7244094488188972</v>
      </c>
    </row>
    <row r="990" spans="2:15" x14ac:dyDescent="0.25">
      <c r="B990" t="s">
        <v>82</v>
      </c>
      <c r="C990">
        <v>0</v>
      </c>
      <c r="D990">
        <v>0</v>
      </c>
      <c r="E990" t="s">
        <v>92</v>
      </c>
      <c r="F990">
        <v>0</v>
      </c>
      <c r="G990">
        <v>0</v>
      </c>
      <c r="H990">
        <v>0</v>
      </c>
      <c r="I990">
        <v>0</v>
      </c>
      <c r="J990">
        <v>1140</v>
      </c>
      <c r="K990">
        <v>249</v>
      </c>
      <c r="L990">
        <v>0</v>
      </c>
      <c r="M990">
        <v>0</v>
      </c>
      <c r="O990" s="1">
        <f t="shared" si="15"/>
        <v>4.5783132530120483</v>
      </c>
    </row>
    <row r="991" spans="2:15" x14ac:dyDescent="0.25">
      <c r="B991" t="s">
        <v>82</v>
      </c>
      <c r="C991">
        <v>0</v>
      </c>
      <c r="D991">
        <v>0</v>
      </c>
      <c r="E991" t="s">
        <v>91</v>
      </c>
      <c r="F991">
        <v>0</v>
      </c>
      <c r="G991">
        <v>0</v>
      </c>
      <c r="H991">
        <v>0</v>
      </c>
      <c r="I991">
        <v>0</v>
      </c>
      <c r="J991">
        <v>1080</v>
      </c>
      <c r="K991">
        <v>224</v>
      </c>
      <c r="L991">
        <v>0</v>
      </c>
      <c r="M991">
        <v>0</v>
      </c>
      <c r="O991" s="1">
        <f t="shared" si="15"/>
        <v>4.8214285714285712</v>
      </c>
    </row>
    <row r="992" spans="2:15" x14ac:dyDescent="0.25">
      <c r="B992" t="s">
        <v>82</v>
      </c>
      <c r="C992">
        <v>0</v>
      </c>
      <c r="D992">
        <v>0</v>
      </c>
      <c r="E992" t="s">
        <v>93</v>
      </c>
      <c r="F992">
        <v>0</v>
      </c>
      <c r="G992">
        <v>0</v>
      </c>
      <c r="H992">
        <v>0</v>
      </c>
      <c r="I992">
        <v>0</v>
      </c>
      <c r="J992">
        <v>1080</v>
      </c>
      <c r="K992">
        <v>217</v>
      </c>
      <c r="L992">
        <v>0</v>
      </c>
      <c r="M992">
        <v>0</v>
      </c>
      <c r="O992" s="1">
        <f t="shared" si="15"/>
        <v>4.9769585253456219</v>
      </c>
    </row>
    <row r="993" spans="2:15" x14ac:dyDescent="0.25">
      <c r="B993" t="s">
        <v>82</v>
      </c>
      <c r="C993">
        <v>0</v>
      </c>
      <c r="D993">
        <v>0</v>
      </c>
      <c r="E993" t="s">
        <v>94</v>
      </c>
      <c r="F993">
        <v>0</v>
      </c>
      <c r="G993">
        <v>0</v>
      </c>
      <c r="H993">
        <v>0</v>
      </c>
      <c r="I993">
        <v>0</v>
      </c>
      <c r="J993">
        <v>1020</v>
      </c>
      <c r="K993">
        <v>191</v>
      </c>
      <c r="L993">
        <v>0</v>
      </c>
      <c r="M993">
        <v>0</v>
      </c>
      <c r="O993" s="1">
        <f t="shared" si="15"/>
        <v>5.3403141361256541</v>
      </c>
    </row>
    <row r="994" spans="2:15" x14ac:dyDescent="0.25">
      <c r="B994" t="s">
        <v>82</v>
      </c>
      <c r="C994">
        <v>0</v>
      </c>
      <c r="D994">
        <v>0</v>
      </c>
      <c r="E994" t="s">
        <v>95</v>
      </c>
      <c r="F994">
        <v>0</v>
      </c>
      <c r="G994">
        <v>0</v>
      </c>
      <c r="H994">
        <v>0</v>
      </c>
      <c r="I994">
        <v>0</v>
      </c>
      <c r="J994">
        <v>1020</v>
      </c>
      <c r="K994">
        <v>147</v>
      </c>
      <c r="L994">
        <v>0</v>
      </c>
      <c r="M994">
        <v>0</v>
      </c>
      <c r="O994" s="1">
        <f t="shared" si="15"/>
        <v>6.9387755102040813</v>
      </c>
    </row>
    <row r="995" spans="2:15" x14ac:dyDescent="0.25">
      <c r="B995" t="s">
        <v>82</v>
      </c>
      <c r="C995">
        <v>0</v>
      </c>
      <c r="D995">
        <v>0</v>
      </c>
      <c r="E995" t="s">
        <v>99</v>
      </c>
      <c r="F995">
        <v>0</v>
      </c>
      <c r="G995">
        <v>0</v>
      </c>
      <c r="H995">
        <v>0</v>
      </c>
      <c r="I995">
        <v>0</v>
      </c>
      <c r="J995">
        <v>900</v>
      </c>
      <c r="K995">
        <v>207</v>
      </c>
      <c r="L995">
        <v>0</v>
      </c>
      <c r="M995">
        <v>0</v>
      </c>
      <c r="O995" s="1">
        <f t="shared" si="15"/>
        <v>4.3478260869565215</v>
      </c>
    </row>
    <row r="996" spans="2:15" x14ac:dyDescent="0.25">
      <c r="B996" t="s">
        <v>82</v>
      </c>
      <c r="C996">
        <v>0</v>
      </c>
      <c r="D996">
        <v>0</v>
      </c>
      <c r="E996" t="s">
        <v>96</v>
      </c>
      <c r="F996">
        <v>0</v>
      </c>
      <c r="G996">
        <v>0</v>
      </c>
      <c r="H996">
        <v>0</v>
      </c>
      <c r="I996">
        <v>0</v>
      </c>
      <c r="J996">
        <v>900</v>
      </c>
      <c r="K996">
        <v>188</v>
      </c>
      <c r="L996">
        <v>0</v>
      </c>
      <c r="M996">
        <v>0</v>
      </c>
      <c r="O996" s="1">
        <f t="shared" si="15"/>
        <v>4.7872340425531918</v>
      </c>
    </row>
    <row r="997" spans="2:15" x14ac:dyDescent="0.25">
      <c r="B997" t="s">
        <v>82</v>
      </c>
      <c r="C997">
        <v>0</v>
      </c>
      <c r="D997">
        <v>0</v>
      </c>
      <c r="E997" t="s">
        <v>97</v>
      </c>
      <c r="F997">
        <v>0</v>
      </c>
      <c r="G997">
        <v>0</v>
      </c>
      <c r="H997">
        <v>0</v>
      </c>
      <c r="I997">
        <v>0</v>
      </c>
      <c r="J997">
        <v>900</v>
      </c>
      <c r="K997">
        <v>172</v>
      </c>
      <c r="L997">
        <v>0</v>
      </c>
      <c r="M997">
        <v>0</v>
      </c>
      <c r="O997" s="1">
        <f t="shared" si="15"/>
        <v>5.2325581395348841</v>
      </c>
    </row>
    <row r="998" spans="2:15" x14ac:dyDescent="0.25">
      <c r="B998" t="s">
        <v>82</v>
      </c>
      <c r="C998">
        <v>0</v>
      </c>
      <c r="D998">
        <v>0</v>
      </c>
      <c r="E998" t="s">
        <v>98</v>
      </c>
      <c r="F998">
        <v>0</v>
      </c>
      <c r="G998">
        <v>0</v>
      </c>
      <c r="H998">
        <v>0</v>
      </c>
      <c r="I998">
        <v>0</v>
      </c>
      <c r="J998">
        <v>840</v>
      </c>
      <c r="K998">
        <v>230</v>
      </c>
      <c r="L998">
        <v>0</v>
      </c>
      <c r="M998">
        <v>0</v>
      </c>
      <c r="O998" s="1">
        <f t="shared" si="15"/>
        <v>3.652173913043478</v>
      </c>
    </row>
    <row r="999" spans="2:15" x14ac:dyDescent="0.25">
      <c r="B999" t="s">
        <v>82</v>
      </c>
      <c r="C999">
        <v>0</v>
      </c>
      <c r="D999">
        <v>0</v>
      </c>
      <c r="E999" t="s">
        <v>100</v>
      </c>
      <c r="F999">
        <v>0</v>
      </c>
      <c r="G999">
        <v>0</v>
      </c>
      <c r="H999">
        <v>0</v>
      </c>
      <c r="I999">
        <v>0</v>
      </c>
      <c r="J999">
        <v>780</v>
      </c>
      <c r="K999">
        <v>117</v>
      </c>
      <c r="L999">
        <v>0</v>
      </c>
      <c r="M999">
        <v>0</v>
      </c>
      <c r="O999" s="1">
        <f t="shared" si="15"/>
        <v>6.666666666666667</v>
      </c>
    </row>
    <row r="1000" spans="2:15" x14ac:dyDescent="0.25">
      <c r="B1000" t="s">
        <v>82</v>
      </c>
      <c r="C1000">
        <v>0</v>
      </c>
      <c r="D1000">
        <v>0</v>
      </c>
      <c r="E1000" t="s">
        <v>101</v>
      </c>
      <c r="F1000">
        <v>0</v>
      </c>
      <c r="G1000">
        <v>0</v>
      </c>
      <c r="H1000">
        <v>0</v>
      </c>
      <c r="I1000">
        <v>0</v>
      </c>
      <c r="J1000">
        <v>780</v>
      </c>
      <c r="K1000">
        <v>156</v>
      </c>
      <c r="L1000">
        <v>0</v>
      </c>
      <c r="M1000">
        <v>0</v>
      </c>
      <c r="O1000" s="1">
        <f t="shared" si="15"/>
        <v>5</v>
      </c>
    </row>
    <row r="1001" spans="2:15" x14ac:dyDescent="0.25">
      <c r="B1001" t="s">
        <v>82</v>
      </c>
      <c r="C1001">
        <v>0</v>
      </c>
      <c r="D1001">
        <v>0</v>
      </c>
      <c r="E1001" t="s">
        <v>102</v>
      </c>
      <c r="F1001">
        <v>0</v>
      </c>
      <c r="G1001">
        <v>0</v>
      </c>
      <c r="H1001">
        <v>0</v>
      </c>
      <c r="I1001">
        <v>0</v>
      </c>
      <c r="J1001">
        <v>720</v>
      </c>
      <c r="K1001">
        <v>135</v>
      </c>
      <c r="L1001">
        <v>0</v>
      </c>
      <c r="M1001">
        <v>0</v>
      </c>
      <c r="O1001" s="1">
        <f t="shared" si="15"/>
        <v>5.333333333333333</v>
      </c>
    </row>
    <row r="1002" spans="2:15" x14ac:dyDescent="0.25">
      <c r="B1002" t="s">
        <v>82</v>
      </c>
      <c r="C1002">
        <v>0</v>
      </c>
      <c r="D1002">
        <v>0</v>
      </c>
      <c r="E1002" t="s">
        <v>103</v>
      </c>
      <c r="F1002">
        <v>0</v>
      </c>
      <c r="G1002">
        <v>0</v>
      </c>
      <c r="H1002">
        <v>0</v>
      </c>
      <c r="I1002">
        <v>0</v>
      </c>
      <c r="J1002">
        <v>660</v>
      </c>
      <c r="K1002">
        <v>167</v>
      </c>
      <c r="L1002">
        <v>0</v>
      </c>
      <c r="M1002">
        <v>0</v>
      </c>
      <c r="O1002" s="1">
        <f t="shared" si="15"/>
        <v>3.9520958083832336</v>
      </c>
    </row>
    <row r="1003" spans="2:15" x14ac:dyDescent="0.25">
      <c r="B1003" t="s">
        <v>82</v>
      </c>
      <c r="C1003">
        <v>0</v>
      </c>
      <c r="D1003">
        <v>0</v>
      </c>
      <c r="E1003" t="s">
        <v>104</v>
      </c>
      <c r="F1003">
        <v>0</v>
      </c>
      <c r="G1003">
        <v>0</v>
      </c>
      <c r="H1003">
        <v>0</v>
      </c>
      <c r="I1003">
        <v>0</v>
      </c>
      <c r="J1003">
        <v>600</v>
      </c>
      <c r="K1003">
        <v>126</v>
      </c>
      <c r="L1003">
        <v>0</v>
      </c>
      <c r="M1003">
        <v>0</v>
      </c>
      <c r="O1003" s="1">
        <f t="shared" si="15"/>
        <v>4.7619047619047619</v>
      </c>
    </row>
    <row r="1004" spans="2:15" x14ac:dyDescent="0.25">
      <c r="B1004" t="s">
        <v>82</v>
      </c>
      <c r="C1004">
        <v>0</v>
      </c>
      <c r="D1004">
        <v>0</v>
      </c>
      <c r="E1004" t="s">
        <v>105</v>
      </c>
      <c r="F1004">
        <v>0</v>
      </c>
      <c r="G1004">
        <v>0</v>
      </c>
      <c r="H1004">
        <v>0</v>
      </c>
      <c r="I1004">
        <v>0</v>
      </c>
      <c r="J1004">
        <v>600</v>
      </c>
      <c r="K1004">
        <v>91</v>
      </c>
      <c r="L1004">
        <v>0</v>
      </c>
      <c r="M1004">
        <v>0</v>
      </c>
      <c r="O1004" s="1">
        <f t="shared" si="15"/>
        <v>6.5934065934065931</v>
      </c>
    </row>
    <row r="1005" spans="2:15" x14ac:dyDescent="0.25">
      <c r="B1005" t="s">
        <v>82</v>
      </c>
      <c r="C1005">
        <v>0</v>
      </c>
      <c r="D1005">
        <v>0</v>
      </c>
      <c r="E1005" t="s">
        <v>106</v>
      </c>
      <c r="F1005">
        <v>0</v>
      </c>
      <c r="G1005">
        <v>0</v>
      </c>
      <c r="H1005">
        <v>0</v>
      </c>
      <c r="I1005">
        <v>0</v>
      </c>
      <c r="J1005">
        <v>540</v>
      </c>
      <c r="K1005">
        <v>132</v>
      </c>
      <c r="L1005">
        <v>0</v>
      </c>
      <c r="M1005">
        <v>0</v>
      </c>
      <c r="O1005" s="1">
        <f t="shared" si="15"/>
        <v>4.0909090909090908</v>
      </c>
    </row>
    <row r="1006" spans="2:15" x14ac:dyDescent="0.25">
      <c r="B1006" t="s">
        <v>82</v>
      </c>
      <c r="C1006">
        <v>0</v>
      </c>
      <c r="D1006">
        <v>0</v>
      </c>
      <c r="E1006" t="s">
        <v>107</v>
      </c>
      <c r="F1006">
        <v>0</v>
      </c>
      <c r="G1006">
        <v>0</v>
      </c>
      <c r="H1006">
        <v>0</v>
      </c>
      <c r="I1006">
        <v>0</v>
      </c>
      <c r="J1006">
        <v>540</v>
      </c>
      <c r="K1006">
        <v>113</v>
      </c>
      <c r="L1006">
        <v>0</v>
      </c>
      <c r="M1006">
        <v>0</v>
      </c>
      <c r="O1006" s="1">
        <f t="shared" si="15"/>
        <v>4.778761061946903</v>
      </c>
    </row>
    <row r="1007" spans="2:15" x14ac:dyDescent="0.25">
      <c r="B1007" t="s">
        <v>82</v>
      </c>
      <c r="C1007">
        <v>0</v>
      </c>
      <c r="D1007">
        <v>0</v>
      </c>
      <c r="E1007" t="s">
        <v>108</v>
      </c>
      <c r="F1007">
        <v>0</v>
      </c>
      <c r="G1007">
        <v>0</v>
      </c>
      <c r="H1007">
        <v>0</v>
      </c>
      <c r="I1007">
        <v>0</v>
      </c>
      <c r="J1007">
        <v>540</v>
      </c>
      <c r="K1007">
        <v>88</v>
      </c>
      <c r="L1007">
        <v>0</v>
      </c>
      <c r="M1007">
        <v>0</v>
      </c>
      <c r="O1007" s="1">
        <f t="shared" si="15"/>
        <v>6.1363636363636367</v>
      </c>
    </row>
    <row r="1008" spans="2:15" x14ac:dyDescent="0.25">
      <c r="B1008" t="s">
        <v>82</v>
      </c>
      <c r="C1008">
        <v>0</v>
      </c>
      <c r="D1008">
        <v>0</v>
      </c>
      <c r="E1008" t="s">
        <v>109</v>
      </c>
      <c r="F1008">
        <v>0</v>
      </c>
      <c r="G1008">
        <v>0</v>
      </c>
      <c r="H1008">
        <v>0</v>
      </c>
      <c r="I1008">
        <v>0</v>
      </c>
      <c r="J1008">
        <v>540</v>
      </c>
      <c r="K1008">
        <v>121</v>
      </c>
      <c r="L1008">
        <v>0</v>
      </c>
      <c r="M1008">
        <v>0</v>
      </c>
      <c r="O1008" s="1">
        <f t="shared" si="15"/>
        <v>4.4628099173553721</v>
      </c>
    </row>
    <row r="1009" spans="2:15" x14ac:dyDescent="0.25">
      <c r="B1009" t="s">
        <v>82</v>
      </c>
      <c r="C1009">
        <v>0</v>
      </c>
      <c r="D1009">
        <v>0</v>
      </c>
      <c r="E1009" t="s">
        <v>111</v>
      </c>
      <c r="F1009">
        <v>0</v>
      </c>
      <c r="G1009">
        <v>0</v>
      </c>
      <c r="H1009">
        <v>0</v>
      </c>
      <c r="I1009">
        <v>0</v>
      </c>
      <c r="J1009">
        <v>480</v>
      </c>
      <c r="K1009">
        <v>111</v>
      </c>
      <c r="L1009">
        <v>0</v>
      </c>
      <c r="M1009">
        <v>0</v>
      </c>
      <c r="O1009" s="1">
        <f t="shared" si="15"/>
        <v>4.3243243243243246</v>
      </c>
    </row>
    <row r="1010" spans="2:15" x14ac:dyDescent="0.25">
      <c r="B1010" t="s">
        <v>82</v>
      </c>
      <c r="C1010">
        <v>0</v>
      </c>
      <c r="D1010">
        <v>0</v>
      </c>
      <c r="E1010" t="s">
        <v>110</v>
      </c>
      <c r="F1010">
        <v>0</v>
      </c>
      <c r="G1010">
        <v>0</v>
      </c>
      <c r="H1010">
        <v>0</v>
      </c>
      <c r="I1010">
        <v>0</v>
      </c>
      <c r="J1010">
        <v>480</v>
      </c>
      <c r="K1010">
        <v>99</v>
      </c>
      <c r="L1010">
        <v>0</v>
      </c>
      <c r="M1010">
        <v>0</v>
      </c>
      <c r="O1010" s="1">
        <f t="shared" si="15"/>
        <v>4.8484848484848486</v>
      </c>
    </row>
    <row r="1011" spans="2:15" x14ac:dyDescent="0.25">
      <c r="B1011" t="s">
        <v>82</v>
      </c>
      <c r="C1011">
        <v>0</v>
      </c>
      <c r="D1011">
        <v>0</v>
      </c>
      <c r="E1011" t="s">
        <v>112</v>
      </c>
      <c r="F1011">
        <v>0</v>
      </c>
      <c r="G1011">
        <v>0</v>
      </c>
      <c r="H1011">
        <v>0</v>
      </c>
      <c r="I1011">
        <v>0</v>
      </c>
      <c r="J1011">
        <v>459</v>
      </c>
      <c r="K1011">
        <v>99</v>
      </c>
      <c r="L1011">
        <v>0</v>
      </c>
      <c r="M1011">
        <v>0</v>
      </c>
      <c r="O1011" s="1">
        <f t="shared" si="15"/>
        <v>4.6363636363636367</v>
      </c>
    </row>
    <row r="1012" spans="2:15" x14ac:dyDescent="0.25">
      <c r="B1012" t="s">
        <v>82</v>
      </c>
      <c r="C1012">
        <v>0</v>
      </c>
      <c r="D1012">
        <v>0</v>
      </c>
      <c r="E1012" t="s">
        <v>113</v>
      </c>
      <c r="F1012">
        <v>0</v>
      </c>
      <c r="G1012">
        <v>0</v>
      </c>
      <c r="H1012">
        <v>0</v>
      </c>
      <c r="I1012">
        <v>0</v>
      </c>
      <c r="J1012">
        <v>418</v>
      </c>
      <c r="K1012">
        <v>80</v>
      </c>
      <c r="L1012">
        <v>0</v>
      </c>
      <c r="M1012">
        <v>0</v>
      </c>
      <c r="O1012" s="1">
        <f t="shared" si="15"/>
        <v>5.2249999999999996</v>
      </c>
    </row>
    <row r="1013" spans="2:15" x14ac:dyDescent="0.25">
      <c r="B1013" t="s">
        <v>82</v>
      </c>
      <c r="C1013">
        <v>0</v>
      </c>
      <c r="D1013">
        <v>0</v>
      </c>
      <c r="E1013" t="s">
        <v>114</v>
      </c>
      <c r="F1013">
        <v>0</v>
      </c>
      <c r="G1013">
        <v>0</v>
      </c>
      <c r="H1013">
        <v>0</v>
      </c>
      <c r="I1013">
        <v>0</v>
      </c>
      <c r="J1013">
        <v>418</v>
      </c>
      <c r="K1013">
        <v>106</v>
      </c>
      <c r="L1013">
        <v>0</v>
      </c>
      <c r="M1013">
        <v>0</v>
      </c>
      <c r="O1013" s="1">
        <f t="shared" si="15"/>
        <v>3.9433962264150941</v>
      </c>
    </row>
    <row r="1014" spans="2:15" x14ac:dyDescent="0.25">
      <c r="B1014" t="s">
        <v>82</v>
      </c>
      <c r="C1014">
        <v>0</v>
      </c>
      <c r="D1014">
        <v>0</v>
      </c>
      <c r="E1014" t="s">
        <v>116</v>
      </c>
      <c r="F1014">
        <v>0</v>
      </c>
      <c r="G1014">
        <v>0</v>
      </c>
      <c r="H1014">
        <v>0</v>
      </c>
      <c r="I1014">
        <v>0</v>
      </c>
      <c r="J1014">
        <v>399</v>
      </c>
      <c r="K1014">
        <v>80</v>
      </c>
      <c r="L1014">
        <v>0</v>
      </c>
      <c r="M1014">
        <v>0</v>
      </c>
      <c r="O1014" s="1">
        <f t="shared" si="15"/>
        <v>4.9874999999999998</v>
      </c>
    </row>
    <row r="1015" spans="2:15" x14ac:dyDescent="0.25">
      <c r="B1015" t="s">
        <v>82</v>
      </c>
      <c r="C1015">
        <v>0</v>
      </c>
      <c r="D1015">
        <v>0</v>
      </c>
      <c r="E1015" t="s">
        <v>117</v>
      </c>
      <c r="F1015">
        <v>0</v>
      </c>
      <c r="G1015">
        <v>0</v>
      </c>
      <c r="H1015">
        <v>0</v>
      </c>
      <c r="I1015">
        <v>0</v>
      </c>
      <c r="J1015">
        <v>348</v>
      </c>
      <c r="K1015">
        <v>58</v>
      </c>
      <c r="L1015">
        <v>0</v>
      </c>
      <c r="M1015">
        <v>0</v>
      </c>
      <c r="O1015" s="1">
        <f t="shared" si="15"/>
        <v>6</v>
      </c>
    </row>
    <row r="1016" spans="2:15" x14ac:dyDescent="0.25">
      <c r="B1016" t="s">
        <v>82</v>
      </c>
      <c r="C1016">
        <v>0</v>
      </c>
      <c r="D1016">
        <v>0</v>
      </c>
      <c r="E1016" t="s">
        <v>118</v>
      </c>
      <c r="F1016">
        <v>0</v>
      </c>
      <c r="G1016">
        <v>0</v>
      </c>
      <c r="H1016">
        <v>0</v>
      </c>
      <c r="I1016">
        <v>0</v>
      </c>
      <c r="J1016">
        <v>345</v>
      </c>
      <c r="K1016">
        <v>60</v>
      </c>
      <c r="L1016">
        <v>0</v>
      </c>
      <c r="M1016">
        <v>0</v>
      </c>
      <c r="O1016" s="1">
        <f t="shared" si="15"/>
        <v>5.75</v>
      </c>
    </row>
    <row r="1017" spans="2:15" x14ac:dyDescent="0.25">
      <c r="B1017" t="s">
        <v>82</v>
      </c>
      <c r="C1017">
        <v>0</v>
      </c>
      <c r="D1017">
        <v>0</v>
      </c>
      <c r="E1017" t="s">
        <v>119</v>
      </c>
      <c r="F1017">
        <v>0</v>
      </c>
      <c r="G1017">
        <v>0</v>
      </c>
      <c r="H1017">
        <v>0</v>
      </c>
      <c r="I1017">
        <v>0</v>
      </c>
      <c r="J1017">
        <v>331</v>
      </c>
      <c r="K1017">
        <v>57</v>
      </c>
      <c r="L1017">
        <v>0</v>
      </c>
      <c r="M1017">
        <v>0</v>
      </c>
      <c r="O1017" s="1">
        <f t="shared" si="15"/>
        <v>5.807017543859649</v>
      </c>
    </row>
    <row r="1018" spans="2:15" x14ac:dyDescent="0.25">
      <c r="B1018" t="s">
        <v>82</v>
      </c>
      <c r="C1018">
        <v>0</v>
      </c>
      <c r="D1018">
        <v>0</v>
      </c>
      <c r="E1018" t="s">
        <v>120</v>
      </c>
      <c r="F1018">
        <v>0</v>
      </c>
      <c r="G1018">
        <v>0</v>
      </c>
      <c r="H1018">
        <v>0</v>
      </c>
      <c r="I1018">
        <v>0</v>
      </c>
      <c r="J1018">
        <v>330</v>
      </c>
      <c r="K1018">
        <v>68</v>
      </c>
      <c r="L1018">
        <v>0</v>
      </c>
      <c r="M1018">
        <v>0</v>
      </c>
      <c r="O1018" s="1">
        <f t="shared" si="15"/>
        <v>4.8529411764705879</v>
      </c>
    </row>
    <row r="1019" spans="2:15" x14ac:dyDescent="0.25">
      <c r="B1019" t="s">
        <v>82</v>
      </c>
      <c r="C1019">
        <v>0</v>
      </c>
      <c r="D1019">
        <v>0</v>
      </c>
      <c r="E1019" t="s">
        <v>121</v>
      </c>
      <c r="F1019">
        <v>0</v>
      </c>
      <c r="G1019">
        <v>0</v>
      </c>
      <c r="H1019">
        <v>0</v>
      </c>
      <c r="I1019">
        <v>0</v>
      </c>
      <c r="J1019">
        <v>320</v>
      </c>
      <c r="K1019">
        <v>50</v>
      </c>
      <c r="L1019">
        <v>0</v>
      </c>
      <c r="M1019">
        <v>0</v>
      </c>
      <c r="O1019" s="1">
        <f t="shared" si="15"/>
        <v>6.4</v>
      </c>
    </row>
    <row r="1020" spans="2:15" x14ac:dyDescent="0.25">
      <c r="B1020" t="s">
        <v>82</v>
      </c>
      <c r="C1020">
        <v>0</v>
      </c>
      <c r="D1020">
        <v>0</v>
      </c>
      <c r="E1020" t="s">
        <v>122</v>
      </c>
      <c r="F1020">
        <v>0</v>
      </c>
      <c r="G1020">
        <v>0</v>
      </c>
      <c r="H1020">
        <v>0</v>
      </c>
      <c r="I1020">
        <v>0</v>
      </c>
      <c r="J1020">
        <v>319</v>
      </c>
      <c r="K1020">
        <v>79</v>
      </c>
      <c r="L1020">
        <v>0</v>
      </c>
      <c r="M1020">
        <v>0</v>
      </c>
      <c r="O1020" s="1">
        <f t="shared" si="15"/>
        <v>4.037974683544304</v>
      </c>
    </row>
    <row r="1021" spans="2:15" x14ac:dyDescent="0.25">
      <c r="B1021" t="s">
        <v>82</v>
      </c>
      <c r="C1021">
        <v>0</v>
      </c>
      <c r="D1021">
        <v>0</v>
      </c>
      <c r="E1021" t="s">
        <v>123</v>
      </c>
      <c r="F1021">
        <v>0</v>
      </c>
      <c r="G1021">
        <v>0</v>
      </c>
      <c r="H1021">
        <v>0</v>
      </c>
      <c r="I1021">
        <v>0</v>
      </c>
      <c r="J1021">
        <v>302</v>
      </c>
      <c r="K1021">
        <v>54</v>
      </c>
      <c r="L1021">
        <v>0</v>
      </c>
      <c r="M1021">
        <v>0</v>
      </c>
      <c r="O1021" s="1">
        <f t="shared" si="15"/>
        <v>5.5925925925925926</v>
      </c>
    </row>
    <row r="1022" spans="2:15" x14ac:dyDescent="0.25">
      <c r="B1022" t="s">
        <v>82</v>
      </c>
      <c r="C1022">
        <v>0</v>
      </c>
      <c r="D1022">
        <v>0</v>
      </c>
      <c r="E1022" t="s">
        <v>124</v>
      </c>
      <c r="F1022">
        <v>0</v>
      </c>
      <c r="G1022">
        <v>0</v>
      </c>
      <c r="H1022">
        <v>0</v>
      </c>
      <c r="I1022">
        <v>0</v>
      </c>
      <c r="J1022">
        <v>296</v>
      </c>
      <c r="K1022">
        <v>69</v>
      </c>
      <c r="L1022">
        <v>0</v>
      </c>
      <c r="M1022">
        <v>0</v>
      </c>
      <c r="O1022" s="1">
        <f t="shared" si="15"/>
        <v>4.2898550724637685</v>
      </c>
    </row>
    <row r="1023" spans="2:15" x14ac:dyDescent="0.25">
      <c r="B1023" t="s">
        <v>82</v>
      </c>
      <c r="C1023">
        <v>0</v>
      </c>
      <c r="D1023">
        <v>0</v>
      </c>
      <c r="E1023" t="s">
        <v>125</v>
      </c>
      <c r="F1023">
        <v>0</v>
      </c>
      <c r="G1023">
        <v>0</v>
      </c>
      <c r="H1023">
        <v>0</v>
      </c>
      <c r="I1023">
        <v>0</v>
      </c>
      <c r="J1023">
        <v>292</v>
      </c>
      <c r="K1023">
        <v>67</v>
      </c>
      <c r="L1023">
        <v>0</v>
      </c>
      <c r="M1023">
        <v>0</v>
      </c>
      <c r="O1023" s="1">
        <f t="shared" si="15"/>
        <v>4.3582089552238807</v>
      </c>
    </row>
    <row r="1024" spans="2:15" x14ac:dyDescent="0.25">
      <c r="B1024" t="s">
        <v>82</v>
      </c>
      <c r="C1024">
        <v>0</v>
      </c>
      <c r="D1024">
        <v>0</v>
      </c>
      <c r="E1024" t="s">
        <v>126</v>
      </c>
      <c r="F1024">
        <v>0</v>
      </c>
      <c r="G1024">
        <v>0</v>
      </c>
      <c r="H1024">
        <v>0</v>
      </c>
      <c r="I1024">
        <v>0</v>
      </c>
      <c r="J1024">
        <v>269</v>
      </c>
      <c r="K1024">
        <v>49</v>
      </c>
      <c r="L1024">
        <v>0</v>
      </c>
      <c r="M1024">
        <v>0</v>
      </c>
      <c r="O1024" s="1">
        <f t="shared" si="15"/>
        <v>5.4897959183673466</v>
      </c>
    </row>
    <row r="1025" spans="2:15" x14ac:dyDescent="0.25">
      <c r="B1025" t="s">
        <v>82</v>
      </c>
      <c r="C1025">
        <v>0</v>
      </c>
      <c r="D1025">
        <v>0</v>
      </c>
      <c r="E1025" t="s">
        <v>127</v>
      </c>
      <c r="F1025">
        <v>0</v>
      </c>
      <c r="G1025">
        <v>0</v>
      </c>
      <c r="H1025">
        <v>0</v>
      </c>
      <c r="I1025">
        <v>0</v>
      </c>
      <c r="J1025">
        <v>267</v>
      </c>
      <c r="K1025">
        <v>60</v>
      </c>
      <c r="L1025">
        <v>0</v>
      </c>
      <c r="M1025">
        <v>0</v>
      </c>
      <c r="O1025" s="1">
        <f t="shared" si="15"/>
        <v>4.45</v>
      </c>
    </row>
    <row r="1026" spans="2:15" x14ac:dyDescent="0.25">
      <c r="B1026" t="s">
        <v>82</v>
      </c>
      <c r="C1026">
        <v>0</v>
      </c>
      <c r="D1026">
        <v>0</v>
      </c>
      <c r="E1026" t="s">
        <v>128</v>
      </c>
      <c r="F1026">
        <v>0</v>
      </c>
      <c r="G1026">
        <v>0</v>
      </c>
      <c r="H1026">
        <v>0</v>
      </c>
      <c r="I1026">
        <v>0</v>
      </c>
      <c r="J1026">
        <v>258</v>
      </c>
      <c r="K1026">
        <v>62</v>
      </c>
      <c r="L1026">
        <v>0</v>
      </c>
      <c r="M1026">
        <v>0</v>
      </c>
      <c r="O1026" s="1">
        <f t="shared" si="15"/>
        <v>4.161290322580645</v>
      </c>
    </row>
    <row r="1027" spans="2:15" x14ac:dyDescent="0.25">
      <c r="B1027" t="s">
        <v>82</v>
      </c>
      <c r="C1027">
        <v>0</v>
      </c>
      <c r="D1027">
        <v>0</v>
      </c>
      <c r="E1027" t="s">
        <v>129</v>
      </c>
      <c r="F1027">
        <v>0</v>
      </c>
      <c r="G1027">
        <v>0</v>
      </c>
      <c r="H1027">
        <v>0</v>
      </c>
      <c r="I1027">
        <v>0</v>
      </c>
      <c r="J1027">
        <v>254</v>
      </c>
      <c r="K1027">
        <v>58</v>
      </c>
      <c r="L1027">
        <v>0</v>
      </c>
      <c r="M1027">
        <v>0</v>
      </c>
      <c r="O1027" s="1">
        <f t="shared" ref="O1027:O1090" si="16">J1027/K1027</f>
        <v>4.3793103448275863</v>
      </c>
    </row>
    <row r="1028" spans="2:15" x14ac:dyDescent="0.25">
      <c r="B1028" t="s">
        <v>82</v>
      </c>
      <c r="C1028">
        <v>0</v>
      </c>
      <c r="D1028">
        <v>0</v>
      </c>
      <c r="E1028" t="s">
        <v>130</v>
      </c>
      <c r="F1028">
        <v>0</v>
      </c>
      <c r="G1028">
        <v>0</v>
      </c>
      <c r="H1028">
        <v>0</v>
      </c>
      <c r="I1028">
        <v>0</v>
      </c>
      <c r="J1028">
        <v>250</v>
      </c>
      <c r="K1028">
        <v>70</v>
      </c>
      <c r="L1028">
        <v>0</v>
      </c>
      <c r="M1028">
        <v>0</v>
      </c>
      <c r="O1028" s="1">
        <f t="shared" si="16"/>
        <v>3.5714285714285716</v>
      </c>
    </row>
    <row r="1029" spans="2:15" x14ac:dyDescent="0.25">
      <c r="B1029" t="s">
        <v>82</v>
      </c>
      <c r="C1029">
        <v>0</v>
      </c>
      <c r="D1029">
        <v>0</v>
      </c>
      <c r="E1029" t="s">
        <v>131</v>
      </c>
      <c r="F1029">
        <v>0</v>
      </c>
      <c r="G1029">
        <v>0</v>
      </c>
      <c r="H1029">
        <v>0</v>
      </c>
      <c r="I1029">
        <v>0</v>
      </c>
      <c r="J1029">
        <v>249</v>
      </c>
      <c r="K1029">
        <v>53</v>
      </c>
      <c r="L1029">
        <v>0</v>
      </c>
      <c r="M1029">
        <v>0</v>
      </c>
      <c r="O1029" s="1">
        <f t="shared" si="16"/>
        <v>4.6981132075471699</v>
      </c>
    </row>
    <row r="1030" spans="2:15" x14ac:dyDescent="0.25">
      <c r="B1030" t="s">
        <v>82</v>
      </c>
      <c r="C1030">
        <v>0</v>
      </c>
      <c r="D1030">
        <v>0</v>
      </c>
      <c r="E1030" t="s">
        <v>132</v>
      </c>
      <c r="F1030">
        <v>0</v>
      </c>
      <c r="G1030">
        <v>0</v>
      </c>
      <c r="H1030">
        <v>0</v>
      </c>
      <c r="I1030">
        <v>0</v>
      </c>
      <c r="J1030">
        <v>238</v>
      </c>
      <c r="K1030">
        <v>53</v>
      </c>
      <c r="L1030">
        <v>0</v>
      </c>
      <c r="M1030">
        <v>0</v>
      </c>
      <c r="O1030" s="1">
        <f t="shared" si="16"/>
        <v>4.4905660377358494</v>
      </c>
    </row>
    <row r="1031" spans="2:15" x14ac:dyDescent="0.25">
      <c r="B1031" t="s">
        <v>82</v>
      </c>
      <c r="C1031">
        <v>0</v>
      </c>
      <c r="D1031">
        <v>0</v>
      </c>
      <c r="E1031" t="s">
        <v>133</v>
      </c>
      <c r="F1031">
        <v>0</v>
      </c>
      <c r="G1031">
        <v>0</v>
      </c>
      <c r="H1031">
        <v>0</v>
      </c>
      <c r="I1031">
        <v>0</v>
      </c>
      <c r="J1031">
        <v>234</v>
      </c>
      <c r="K1031">
        <v>39</v>
      </c>
      <c r="L1031">
        <v>0</v>
      </c>
      <c r="M1031">
        <v>0</v>
      </c>
      <c r="O1031" s="1">
        <f t="shared" si="16"/>
        <v>6</v>
      </c>
    </row>
    <row r="1032" spans="2:15" x14ac:dyDescent="0.25">
      <c r="B1032" t="s">
        <v>82</v>
      </c>
      <c r="C1032">
        <v>0</v>
      </c>
      <c r="D1032">
        <v>0</v>
      </c>
      <c r="E1032" t="s">
        <v>134</v>
      </c>
      <c r="F1032">
        <v>0</v>
      </c>
      <c r="G1032">
        <v>0</v>
      </c>
      <c r="H1032">
        <v>0</v>
      </c>
      <c r="I1032">
        <v>0</v>
      </c>
      <c r="J1032">
        <v>230</v>
      </c>
      <c r="K1032">
        <v>40</v>
      </c>
      <c r="L1032">
        <v>0</v>
      </c>
      <c r="M1032">
        <v>0</v>
      </c>
      <c r="O1032" s="1">
        <f t="shared" si="16"/>
        <v>5.75</v>
      </c>
    </row>
    <row r="1033" spans="2:15" x14ac:dyDescent="0.25">
      <c r="B1033" t="s">
        <v>82</v>
      </c>
      <c r="C1033">
        <v>0</v>
      </c>
      <c r="D1033">
        <v>0</v>
      </c>
      <c r="E1033" t="s">
        <v>136</v>
      </c>
      <c r="F1033">
        <v>0</v>
      </c>
      <c r="G1033">
        <v>0</v>
      </c>
      <c r="H1033">
        <v>0</v>
      </c>
      <c r="I1033">
        <v>0</v>
      </c>
      <c r="J1033">
        <v>229</v>
      </c>
      <c r="K1033">
        <v>68</v>
      </c>
      <c r="L1033">
        <v>0</v>
      </c>
      <c r="M1033">
        <v>0</v>
      </c>
      <c r="O1033" s="1">
        <f t="shared" si="16"/>
        <v>3.3676470588235294</v>
      </c>
    </row>
    <row r="1034" spans="2:15" x14ac:dyDescent="0.25">
      <c r="B1034" t="s">
        <v>82</v>
      </c>
      <c r="C1034">
        <v>0</v>
      </c>
      <c r="D1034">
        <v>0</v>
      </c>
      <c r="E1034" t="s">
        <v>142</v>
      </c>
      <c r="F1034">
        <v>0</v>
      </c>
      <c r="G1034">
        <v>0</v>
      </c>
      <c r="H1034">
        <v>0</v>
      </c>
      <c r="I1034">
        <v>0</v>
      </c>
      <c r="J1034">
        <v>223</v>
      </c>
      <c r="K1034">
        <v>37</v>
      </c>
      <c r="L1034">
        <v>0</v>
      </c>
      <c r="M1034">
        <v>0</v>
      </c>
      <c r="O1034" s="1">
        <f t="shared" si="16"/>
        <v>6.0270270270270272</v>
      </c>
    </row>
    <row r="1035" spans="2:15" x14ac:dyDescent="0.25">
      <c r="B1035" t="s">
        <v>82</v>
      </c>
      <c r="C1035">
        <v>0</v>
      </c>
      <c r="D1035">
        <v>0</v>
      </c>
      <c r="E1035" t="s">
        <v>138</v>
      </c>
      <c r="F1035">
        <v>0</v>
      </c>
      <c r="G1035">
        <v>0</v>
      </c>
      <c r="H1035">
        <v>0</v>
      </c>
      <c r="I1035">
        <v>0</v>
      </c>
      <c r="J1035">
        <v>222</v>
      </c>
      <c r="K1035">
        <v>57</v>
      </c>
      <c r="L1035">
        <v>0</v>
      </c>
      <c r="M1035">
        <v>0</v>
      </c>
      <c r="O1035" s="1">
        <f t="shared" si="16"/>
        <v>3.8947368421052633</v>
      </c>
    </row>
    <row r="1036" spans="2:15" x14ac:dyDescent="0.25">
      <c r="B1036" t="s">
        <v>82</v>
      </c>
      <c r="C1036">
        <v>0</v>
      </c>
      <c r="D1036">
        <v>0</v>
      </c>
      <c r="E1036" t="s">
        <v>161</v>
      </c>
      <c r="F1036">
        <v>0</v>
      </c>
      <c r="G1036">
        <v>0</v>
      </c>
      <c r="H1036">
        <v>0</v>
      </c>
      <c r="I1036">
        <v>0</v>
      </c>
      <c r="J1036">
        <v>221</v>
      </c>
      <c r="K1036">
        <v>51</v>
      </c>
      <c r="L1036">
        <v>0</v>
      </c>
      <c r="M1036">
        <v>0</v>
      </c>
      <c r="O1036" s="1">
        <f t="shared" si="16"/>
        <v>4.333333333333333</v>
      </c>
    </row>
    <row r="1037" spans="2:15" x14ac:dyDescent="0.25">
      <c r="B1037" t="s">
        <v>82</v>
      </c>
      <c r="C1037">
        <v>0</v>
      </c>
      <c r="D1037">
        <v>0</v>
      </c>
      <c r="E1037" t="s">
        <v>139</v>
      </c>
      <c r="F1037">
        <v>0</v>
      </c>
      <c r="G1037">
        <v>0</v>
      </c>
      <c r="H1037">
        <v>0</v>
      </c>
      <c r="I1037">
        <v>0</v>
      </c>
      <c r="J1037">
        <v>215</v>
      </c>
      <c r="K1037">
        <v>42</v>
      </c>
      <c r="L1037">
        <v>0</v>
      </c>
      <c r="M1037">
        <v>0</v>
      </c>
      <c r="O1037" s="1">
        <f t="shared" si="16"/>
        <v>5.1190476190476186</v>
      </c>
    </row>
    <row r="1038" spans="2:15" x14ac:dyDescent="0.25">
      <c r="B1038" t="s">
        <v>82</v>
      </c>
      <c r="C1038">
        <v>0</v>
      </c>
      <c r="D1038">
        <v>0</v>
      </c>
      <c r="E1038" t="s">
        <v>140</v>
      </c>
      <c r="F1038">
        <v>0</v>
      </c>
      <c r="G1038">
        <v>0</v>
      </c>
      <c r="H1038">
        <v>0</v>
      </c>
      <c r="I1038">
        <v>0</v>
      </c>
      <c r="J1038">
        <v>213</v>
      </c>
      <c r="K1038">
        <v>52</v>
      </c>
      <c r="L1038">
        <v>0</v>
      </c>
      <c r="M1038">
        <v>0</v>
      </c>
      <c r="O1038" s="1">
        <f t="shared" si="16"/>
        <v>4.0961538461538458</v>
      </c>
    </row>
    <row r="1039" spans="2:15" x14ac:dyDescent="0.25">
      <c r="B1039" t="s">
        <v>82</v>
      </c>
      <c r="C1039">
        <v>0</v>
      </c>
      <c r="D1039">
        <v>0</v>
      </c>
      <c r="E1039" t="s">
        <v>141</v>
      </c>
      <c r="F1039">
        <v>0</v>
      </c>
      <c r="G1039">
        <v>0</v>
      </c>
      <c r="H1039">
        <v>0</v>
      </c>
      <c r="I1039">
        <v>0</v>
      </c>
      <c r="J1039">
        <v>206</v>
      </c>
      <c r="K1039">
        <v>50</v>
      </c>
      <c r="L1039">
        <v>0</v>
      </c>
      <c r="M1039">
        <v>0</v>
      </c>
      <c r="O1039" s="1">
        <f t="shared" si="16"/>
        <v>4.12</v>
      </c>
    </row>
    <row r="1040" spans="2:15" x14ac:dyDescent="0.25">
      <c r="B1040" t="s">
        <v>82</v>
      </c>
      <c r="C1040">
        <v>0</v>
      </c>
      <c r="D1040">
        <v>0</v>
      </c>
      <c r="E1040" t="s">
        <v>143</v>
      </c>
      <c r="F1040">
        <v>0</v>
      </c>
      <c r="G1040">
        <v>0</v>
      </c>
      <c r="H1040">
        <v>0</v>
      </c>
      <c r="I1040">
        <v>0</v>
      </c>
      <c r="J1040">
        <v>201</v>
      </c>
      <c r="K1040">
        <v>71</v>
      </c>
      <c r="L1040">
        <v>0</v>
      </c>
      <c r="M1040">
        <v>0</v>
      </c>
      <c r="O1040" s="1">
        <f t="shared" si="16"/>
        <v>2.8309859154929575</v>
      </c>
    </row>
    <row r="1041" spans="2:15" x14ac:dyDescent="0.25">
      <c r="B1041" t="s">
        <v>82</v>
      </c>
      <c r="C1041">
        <v>0</v>
      </c>
      <c r="D1041">
        <v>0</v>
      </c>
      <c r="E1041" t="s">
        <v>144</v>
      </c>
      <c r="F1041">
        <v>0</v>
      </c>
      <c r="G1041">
        <v>0</v>
      </c>
      <c r="H1041">
        <v>0</v>
      </c>
      <c r="I1041">
        <v>0</v>
      </c>
      <c r="J1041">
        <v>193</v>
      </c>
      <c r="K1041">
        <v>39</v>
      </c>
      <c r="L1041">
        <v>0</v>
      </c>
      <c r="M1041">
        <v>0</v>
      </c>
      <c r="O1041" s="1">
        <f t="shared" si="16"/>
        <v>4.9487179487179489</v>
      </c>
    </row>
    <row r="1042" spans="2:15" x14ac:dyDescent="0.25">
      <c r="B1042" t="s">
        <v>82</v>
      </c>
      <c r="C1042">
        <v>0</v>
      </c>
      <c r="D1042">
        <v>0</v>
      </c>
      <c r="E1042" t="s">
        <v>145</v>
      </c>
      <c r="F1042">
        <v>0</v>
      </c>
      <c r="G1042">
        <v>0</v>
      </c>
      <c r="H1042">
        <v>0</v>
      </c>
      <c r="I1042">
        <v>0</v>
      </c>
      <c r="J1042">
        <v>193</v>
      </c>
      <c r="K1042">
        <v>50</v>
      </c>
      <c r="L1042">
        <v>0</v>
      </c>
      <c r="M1042">
        <v>0</v>
      </c>
      <c r="O1042" s="1">
        <f t="shared" si="16"/>
        <v>3.86</v>
      </c>
    </row>
    <row r="1043" spans="2:15" x14ac:dyDescent="0.25">
      <c r="B1043" t="s">
        <v>82</v>
      </c>
      <c r="C1043">
        <v>0</v>
      </c>
      <c r="D1043">
        <v>0</v>
      </c>
      <c r="E1043" t="s">
        <v>146</v>
      </c>
      <c r="F1043">
        <v>0</v>
      </c>
      <c r="G1043">
        <v>0</v>
      </c>
      <c r="H1043">
        <v>0</v>
      </c>
      <c r="I1043">
        <v>0</v>
      </c>
      <c r="J1043">
        <v>193</v>
      </c>
      <c r="K1043">
        <v>59</v>
      </c>
      <c r="L1043">
        <v>0</v>
      </c>
      <c r="M1043">
        <v>0</v>
      </c>
      <c r="O1043" s="1">
        <f t="shared" si="16"/>
        <v>3.2711864406779663</v>
      </c>
    </row>
    <row r="1044" spans="2:15" x14ac:dyDescent="0.25">
      <c r="B1044" t="s">
        <v>82</v>
      </c>
      <c r="C1044">
        <v>0</v>
      </c>
      <c r="D1044">
        <v>0</v>
      </c>
      <c r="E1044" t="s">
        <v>147</v>
      </c>
      <c r="F1044">
        <v>0</v>
      </c>
      <c r="G1044">
        <v>0</v>
      </c>
      <c r="H1044">
        <v>0</v>
      </c>
      <c r="I1044">
        <v>0</v>
      </c>
      <c r="J1044">
        <v>191</v>
      </c>
      <c r="K1044">
        <v>30</v>
      </c>
      <c r="L1044">
        <v>0</v>
      </c>
      <c r="M1044">
        <v>0</v>
      </c>
      <c r="O1044" s="1">
        <f t="shared" si="16"/>
        <v>6.3666666666666663</v>
      </c>
    </row>
    <row r="1045" spans="2:15" x14ac:dyDescent="0.25">
      <c r="B1045" t="s">
        <v>82</v>
      </c>
      <c r="C1045">
        <v>0</v>
      </c>
      <c r="D1045">
        <v>0</v>
      </c>
      <c r="E1045" t="s">
        <v>149</v>
      </c>
      <c r="F1045">
        <v>0</v>
      </c>
      <c r="G1045">
        <v>0</v>
      </c>
      <c r="H1045">
        <v>0</v>
      </c>
      <c r="I1045">
        <v>0</v>
      </c>
      <c r="J1045">
        <v>179</v>
      </c>
      <c r="K1045">
        <v>37</v>
      </c>
      <c r="L1045">
        <v>0</v>
      </c>
      <c r="M1045">
        <v>0</v>
      </c>
      <c r="O1045" s="1">
        <f t="shared" si="16"/>
        <v>4.8378378378378377</v>
      </c>
    </row>
    <row r="1046" spans="2:15" x14ac:dyDescent="0.25">
      <c r="B1046" t="s">
        <v>82</v>
      </c>
      <c r="C1046">
        <v>0</v>
      </c>
      <c r="D1046">
        <v>0</v>
      </c>
      <c r="E1046" t="s">
        <v>148</v>
      </c>
      <c r="F1046">
        <v>0</v>
      </c>
      <c r="G1046">
        <v>0</v>
      </c>
      <c r="H1046">
        <v>0</v>
      </c>
      <c r="I1046">
        <v>0</v>
      </c>
      <c r="J1046">
        <v>177</v>
      </c>
      <c r="K1046">
        <v>42</v>
      </c>
      <c r="L1046">
        <v>0</v>
      </c>
      <c r="M1046">
        <v>0</v>
      </c>
      <c r="O1046" s="1">
        <f t="shared" si="16"/>
        <v>4.2142857142857144</v>
      </c>
    </row>
    <row r="1047" spans="2:15" x14ac:dyDescent="0.25">
      <c r="B1047" t="s">
        <v>82</v>
      </c>
      <c r="C1047">
        <v>0</v>
      </c>
      <c r="D1047">
        <v>0</v>
      </c>
      <c r="E1047" t="s">
        <v>135</v>
      </c>
      <c r="F1047">
        <v>0</v>
      </c>
      <c r="G1047">
        <v>0</v>
      </c>
      <c r="H1047">
        <v>0</v>
      </c>
      <c r="I1047">
        <v>0</v>
      </c>
      <c r="J1047">
        <v>161</v>
      </c>
      <c r="K1047">
        <v>58</v>
      </c>
      <c r="L1047">
        <v>0</v>
      </c>
      <c r="M1047">
        <v>0</v>
      </c>
      <c r="O1047" s="1">
        <f t="shared" si="16"/>
        <v>2.7758620689655173</v>
      </c>
    </row>
    <row r="1048" spans="2:15" x14ac:dyDescent="0.25">
      <c r="B1048" t="s">
        <v>82</v>
      </c>
      <c r="C1048">
        <v>0</v>
      </c>
      <c r="D1048">
        <v>0</v>
      </c>
      <c r="E1048" t="s">
        <v>150</v>
      </c>
      <c r="F1048">
        <v>0</v>
      </c>
      <c r="G1048">
        <v>0</v>
      </c>
      <c r="H1048">
        <v>0</v>
      </c>
      <c r="I1048">
        <v>0</v>
      </c>
      <c r="J1048">
        <v>158</v>
      </c>
      <c r="K1048">
        <v>40</v>
      </c>
      <c r="L1048">
        <v>0</v>
      </c>
      <c r="M1048">
        <v>0</v>
      </c>
      <c r="O1048" s="1">
        <f t="shared" si="16"/>
        <v>3.95</v>
      </c>
    </row>
    <row r="1049" spans="2:15" x14ac:dyDescent="0.25">
      <c r="B1049" t="s">
        <v>82</v>
      </c>
      <c r="C1049">
        <v>0</v>
      </c>
      <c r="D1049">
        <v>0</v>
      </c>
      <c r="E1049" t="s">
        <v>151</v>
      </c>
      <c r="F1049">
        <v>0</v>
      </c>
      <c r="G1049">
        <v>0</v>
      </c>
      <c r="H1049">
        <v>0</v>
      </c>
      <c r="I1049">
        <v>0</v>
      </c>
      <c r="J1049">
        <v>154</v>
      </c>
      <c r="K1049">
        <v>26</v>
      </c>
      <c r="L1049">
        <v>0</v>
      </c>
      <c r="M1049">
        <v>0</v>
      </c>
      <c r="O1049" s="1">
        <f t="shared" si="16"/>
        <v>5.9230769230769234</v>
      </c>
    </row>
    <row r="1050" spans="2:15" x14ac:dyDescent="0.25">
      <c r="B1050" t="s">
        <v>82</v>
      </c>
      <c r="C1050">
        <v>0</v>
      </c>
      <c r="D1050">
        <v>0</v>
      </c>
      <c r="E1050" t="s">
        <v>152</v>
      </c>
      <c r="F1050">
        <v>0</v>
      </c>
      <c r="G1050">
        <v>0</v>
      </c>
      <c r="H1050">
        <v>0</v>
      </c>
      <c r="I1050">
        <v>0</v>
      </c>
      <c r="J1050">
        <v>153</v>
      </c>
      <c r="K1050">
        <v>28</v>
      </c>
      <c r="L1050">
        <v>0</v>
      </c>
      <c r="M1050">
        <v>0</v>
      </c>
      <c r="O1050" s="1">
        <f t="shared" si="16"/>
        <v>5.4642857142857144</v>
      </c>
    </row>
    <row r="1051" spans="2:15" x14ac:dyDescent="0.25">
      <c r="B1051" t="s">
        <v>82</v>
      </c>
      <c r="C1051">
        <v>0</v>
      </c>
      <c r="D1051">
        <v>0</v>
      </c>
      <c r="E1051" t="s">
        <v>153</v>
      </c>
      <c r="F1051">
        <v>0</v>
      </c>
      <c r="G1051">
        <v>0</v>
      </c>
      <c r="H1051">
        <v>0</v>
      </c>
      <c r="I1051">
        <v>0</v>
      </c>
      <c r="J1051">
        <v>146</v>
      </c>
      <c r="K1051">
        <v>33</v>
      </c>
      <c r="L1051">
        <v>0</v>
      </c>
      <c r="M1051">
        <v>0</v>
      </c>
      <c r="O1051" s="1">
        <f t="shared" si="16"/>
        <v>4.4242424242424239</v>
      </c>
    </row>
    <row r="1052" spans="2:15" x14ac:dyDescent="0.25">
      <c r="B1052" t="s">
        <v>82</v>
      </c>
      <c r="C1052">
        <v>0</v>
      </c>
      <c r="D1052">
        <v>0</v>
      </c>
      <c r="E1052" t="s">
        <v>154</v>
      </c>
      <c r="F1052">
        <v>0</v>
      </c>
      <c r="G1052">
        <v>0</v>
      </c>
      <c r="H1052">
        <v>0</v>
      </c>
      <c r="I1052">
        <v>0</v>
      </c>
      <c r="J1052">
        <v>138</v>
      </c>
      <c r="K1052">
        <v>21</v>
      </c>
      <c r="L1052">
        <v>0</v>
      </c>
      <c r="M1052">
        <v>0</v>
      </c>
      <c r="O1052" s="1">
        <f t="shared" si="16"/>
        <v>6.5714285714285712</v>
      </c>
    </row>
    <row r="1053" spans="2:15" x14ac:dyDescent="0.25">
      <c r="B1053" t="s">
        <v>82</v>
      </c>
      <c r="C1053">
        <v>0</v>
      </c>
      <c r="D1053">
        <v>0</v>
      </c>
      <c r="E1053" t="s">
        <v>155</v>
      </c>
      <c r="F1053">
        <v>0</v>
      </c>
      <c r="G1053">
        <v>0</v>
      </c>
      <c r="H1053">
        <v>0</v>
      </c>
      <c r="I1053">
        <v>0</v>
      </c>
      <c r="J1053">
        <v>136</v>
      </c>
      <c r="K1053">
        <v>35</v>
      </c>
      <c r="L1053">
        <v>0</v>
      </c>
      <c r="M1053">
        <v>0</v>
      </c>
      <c r="O1053" s="1">
        <f t="shared" si="16"/>
        <v>3.8857142857142857</v>
      </c>
    </row>
    <row r="1054" spans="2:15" x14ac:dyDescent="0.25">
      <c r="B1054" t="s">
        <v>82</v>
      </c>
      <c r="C1054">
        <v>0</v>
      </c>
      <c r="D1054">
        <v>0</v>
      </c>
      <c r="E1054" t="s">
        <v>156</v>
      </c>
      <c r="F1054">
        <v>0</v>
      </c>
      <c r="G1054">
        <v>0</v>
      </c>
      <c r="H1054">
        <v>0</v>
      </c>
      <c r="I1054">
        <v>0</v>
      </c>
      <c r="J1054">
        <v>128</v>
      </c>
      <c r="K1054">
        <v>29</v>
      </c>
      <c r="L1054">
        <v>0</v>
      </c>
      <c r="M1054">
        <v>0</v>
      </c>
      <c r="O1054" s="1">
        <f t="shared" si="16"/>
        <v>4.4137931034482758</v>
      </c>
    </row>
    <row r="1055" spans="2:15" x14ac:dyDescent="0.25">
      <c r="B1055" t="s">
        <v>82</v>
      </c>
      <c r="C1055">
        <v>0</v>
      </c>
      <c r="D1055">
        <v>0</v>
      </c>
      <c r="E1055" t="s">
        <v>157</v>
      </c>
      <c r="F1055">
        <v>0</v>
      </c>
      <c r="G1055">
        <v>0</v>
      </c>
      <c r="H1055">
        <v>0</v>
      </c>
      <c r="I1055">
        <v>0</v>
      </c>
      <c r="J1055">
        <v>120</v>
      </c>
      <c r="K1055">
        <v>33</v>
      </c>
      <c r="L1055">
        <v>0</v>
      </c>
      <c r="M1055">
        <v>0</v>
      </c>
      <c r="O1055" s="1">
        <f t="shared" si="16"/>
        <v>3.6363636363636362</v>
      </c>
    </row>
    <row r="1056" spans="2:15" x14ac:dyDescent="0.25">
      <c r="B1056" t="s">
        <v>82</v>
      </c>
      <c r="C1056">
        <v>0</v>
      </c>
      <c r="D1056">
        <v>0</v>
      </c>
      <c r="E1056" t="s">
        <v>215</v>
      </c>
      <c r="F1056">
        <v>0</v>
      </c>
      <c r="G1056">
        <v>0</v>
      </c>
      <c r="H1056">
        <v>0</v>
      </c>
      <c r="I1056">
        <v>0</v>
      </c>
      <c r="J1056">
        <v>116</v>
      </c>
      <c r="K1056">
        <v>16</v>
      </c>
      <c r="L1056">
        <v>0</v>
      </c>
      <c r="M1056">
        <v>0</v>
      </c>
      <c r="O1056" s="1">
        <f t="shared" si="16"/>
        <v>7.25</v>
      </c>
    </row>
    <row r="1057" spans="2:15" x14ac:dyDescent="0.25">
      <c r="B1057" t="s">
        <v>82</v>
      </c>
      <c r="C1057">
        <v>0</v>
      </c>
      <c r="D1057">
        <v>0</v>
      </c>
      <c r="E1057" t="s">
        <v>158</v>
      </c>
      <c r="F1057">
        <v>0</v>
      </c>
      <c r="G1057">
        <v>0</v>
      </c>
      <c r="H1057">
        <v>0</v>
      </c>
      <c r="I1057">
        <v>0</v>
      </c>
      <c r="J1057">
        <v>115</v>
      </c>
      <c r="K1057">
        <v>26</v>
      </c>
      <c r="L1057">
        <v>0</v>
      </c>
      <c r="M1057">
        <v>0</v>
      </c>
      <c r="O1057" s="1">
        <f t="shared" si="16"/>
        <v>4.4230769230769234</v>
      </c>
    </row>
    <row r="1058" spans="2:15" x14ac:dyDescent="0.25">
      <c r="B1058" t="s">
        <v>82</v>
      </c>
      <c r="C1058">
        <v>0</v>
      </c>
      <c r="D1058">
        <v>0</v>
      </c>
      <c r="E1058" t="s">
        <v>218</v>
      </c>
      <c r="F1058">
        <v>0</v>
      </c>
      <c r="G1058">
        <v>0</v>
      </c>
      <c r="H1058">
        <v>0</v>
      </c>
      <c r="I1058">
        <v>0</v>
      </c>
      <c r="J1058">
        <v>113</v>
      </c>
      <c r="K1058">
        <v>32</v>
      </c>
      <c r="L1058">
        <v>0</v>
      </c>
      <c r="M1058">
        <v>0</v>
      </c>
      <c r="O1058" s="1">
        <f t="shared" si="16"/>
        <v>3.53125</v>
      </c>
    </row>
    <row r="1059" spans="2:15" x14ac:dyDescent="0.25">
      <c r="B1059" t="s">
        <v>82</v>
      </c>
      <c r="C1059">
        <v>0</v>
      </c>
      <c r="D1059">
        <v>0</v>
      </c>
      <c r="E1059" t="s">
        <v>159</v>
      </c>
      <c r="F1059">
        <v>0</v>
      </c>
      <c r="G1059">
        <v>0</v>
      </c>
      <c r="H1059">
        <v>0</v>
      </c>
      <c r="I1059">
        <v>0</v>
      </c>
      <c r="J1059">
        <v>110</v>
      </c>
      <c r="K1059">
        <v>26</v>
      </c>
      <c r="L1059">
        <v>0</v>
      </c>
      <c r="M1059">
        <v>0</v>
      </c>
      <c r="O1059" s="1">
        <f t="shared" si="16"/>
        <v>4.2307692307692308</v>
      </c>
    </row>
    <row r="1060" spans="2:15" x14ac:dyDescent="0.25">
      <c r="B1060" t="s">
        <v>82</v>
      </c>
      <c r="C1060">
        <v>0</v>
      </c>
      <c r="D1060">
        <v>0</v>
      </c>
      <c r="E1060" t="s">
        <v>160</v>
      </c>
      <c r="F1060">
        <v>0</v>
      </c>
      <c r="G1060">
        <v>0</v>
      </c>
      <c r="H1060">
        <v>0</v>
      </c>
      <c r="I1060">
        <v>0</v>
      </c>
      <c r="J1060">
        <v>110</v>
      </c>
      <c r="K1060">
        <v>27</v>
      </c>
      <c r="L1060">
        <v>0</v>
      </c>
      <c r="M1060">
        <v>0</v>
      </c>
      <c r="O1060" s="1">
        <f t="shared" si="16"/>
        <v>4.0740740740740744</v>
      </c>
    </row>
    <row r="1061" spans="2:15" x14ac:dyDescent="0.25">
      <c r="B1061" t="s">
        <v>82</v>
      </c>
      <c r="C1061">
        <v>0</v>
      </c>
      <c r="D1061">
        <v>0</v>
      </c>
      <c r="E1061" t="s">
        <v>162</v>
      </c>
      <c r="F1061">
        <v>0</v>
      </c>
      <c r="G1061">
        <v>0</v>
      </c>
      <c r="H1061">
        <v>0</v>
      </c>
      <c r="I1061">
        <v>0</v>
      </c>
      <c r="J1061">
        <v>108</v>
      </c>
      <c r="K1061">
        <v>32</v>
      </c>
      <c r="L1061">
        <v>0</v>
      </c>
      <c r="M1061">
        <v>0</v>
      </c>
      <c r="O1061" s="1">
        <f t="shared" si="16"/>
        <v>3.375</v>
      </c>
    </row>
    <row r="1062" spans="2:15" x14ac:dyDescent="0.25">
      <c r="B1062" t="s">
        <v>82</v>
      </c>
      <c r="C1062">
        <v>0</v>
      </c>
      <c r="D1062">
        <v>0</v>
      </c>
      <c r="E1062" t="s">
        <v>163</v>
      </c>
      <c r="F1062">
        <v>0</v>
      </c>
      <c r="G1062">
        <v>0</v>
      </c>
      <c r="H1062">
        <v>0</v>
      </c>
      <c r="I1062">
        <v>0</v>
      </c>
      <c r="J1062">
        <v>108</v>
      </c>
      <c r="K1062">
        <v>27</v>
      </c>
      <c r="L1062">
        <v>0</v>
      </c>
      <c r="M1062">
        <v>0</v>
      </c>
      <c r="O1062" s="1">
        <f t="shared" si="16"/>
        <v>4</v>
      </c>
    </row>
    <row r="1063" spans="2:15" x14ac:dyDescent="0.25">
      <c r="B1063" t="s">
        <v>82</v>
      </c>
      <c r="C1063">
        <v>0</v>
      </c>
      <c r="D1063">
        <v>0</v>
      </c>
      <c r="E1063" t="s">
        <v>164</v>
      </c>
      <c r="F1063">
        <v>0</v>
      </c>
      <c r="G1063">
        <v>0</v>
      </c>
      <c r="H1063">
        <v>0</v>
      </c>
      <c r="I1063">
        <v>0</v>
      </c>
      <c r="J1063">
        <v>102</v>
      </c>
      <c r="K1063">
        <v>27</v>
      </c>
      <c r="L1063">
        <v>0</v>
      </c>
      <c r="M1063">
        <v>0</v>
      </c>
      <c r="O1063" s="1">
        <f t="shared" si="16"/>
        <v>3.7777777777777777</v>
      </c>
    </row>
    <row r="1064" spans="2:15" x14ac:dyDescent="0.25">
      <c r="B1064" t="s">
        <v>82</v>
      </c>
      <c r="C1064">
        <v>0</v>
      </c>
      <c r="D1064">
        <v>0</v>
      </c>
      <c r="E1064" t="s">
        <v>165</v>
      </c>
      <c r="F1064">
        <v>0</v>
      </c>
      <c r="G1064">
        <v>0</v>
      </c>
      <c r="H1064">
        <v>0</v>
      </c>
      <c r="I1064">
        <v>0</v>
      </c>
      <c r="J1064">
        <v>97</v>
      </c>
      <c r="K1064">
        <v>14</v>
      </c>
      <c r="L1064">
        <v>0</v>
      </c>
      <c r="M1064">
        <v>0</v>
      </c>
      <c r="O1064" s="1">
        <f t="shared" si="16"/>
        <v>6.9285714285714288</v>
      </c>
    </row>
    <row r="1065" spans="2:15" x14ac:dyDescent="0.25">
      <c r="B1065" t="s">
        <v>82</v>
      </c>
      <c r="C1065">
        <v>0</v>
      </c>
      <c r="D1065">
        <v>0</v>
      </c>
      <c r="E1065" t="s">
        <v>166</v>
      </c>
      <c r="F1065">
        <v>0</v>
      </c>
      <c r="G1065">
        <v>0</v>
      </c>
      <c r="H1065">
        <v>0</v>
      </c>
      <c r="I1065">
        <v>0</v>
      </c>
      <c r="J1065">
        <v>91</v>
      </c>
      <c r="K1065">
        <v>23</v>
      </c>
      <c r="L1065">
        <v>0</v>
      </c>
      <c r="M1065">
        <v>0</v>
      </c>
      <c r="O1065" s="1">
        <f t="shared" si="16"/>
        <v>3.9565217391304346</v>
      </c>
    </row>
    <row r="1066" spans="2:15" x14ac:dyDescent="0.25">
      <c r="B1066" t="s">
        <v>82</v>
      </c>
      <c r="C1066">
        <v>0</v>
      </c>
      <c r="D1066">
        <v>0</v>
      </c>
      <c r="E1066" t="s">
        <v>167</v>
      </c>
      <c r="F1066">
        <v>0</v>
      </c>
      <c r="G1066">
        <v>0</v>
      </c>
      <c r="H1066">
        <v>0</v>
      </c>
      <c r="I1066">
        <v>0</v>
      </c>
      <c r="J1066">
        <v>89</v>
      </c>
      <c r="K1066">
        <v>24</v>
      </c>
      <c r="L1066">
        <v>0</v>
      </c>
      <c r="M1066">
        <v>0</v>
      </c>
      <c r="O1066" s="1">
        <f t="shared" si="16"/>
        <v>3.7083333333333335</v>
      </c>
    </row>
    <row r="1067" spans="2:15" x14ac:dyDescent="0.25">
      <c r="B1067" t="s">
        <v>82</v>
      </c>
      <c r="C1067">
        <v>0</v>
      </c>
      <c r="D1067">
        <v>0</v>
      </c>
      <c r="E1067" t="s">
        <v>168</v>
      </c>
      <c r="F1067">
        <v>0</v>
      </c>
      <c r="G1067">
        <v>0</v>
      </c>
      <c r="H1067">
        <v>0</v>
      </c>
      <c r="I1067">
        <v>0</v>
      </c>
      <c r="J1067">
        <v>85</v>
      </c>
      <c r="K1067">
        <v>22</v>
      </c>
      <c r="L1067">
        <v>0</v>
      </c>
      <c r="M1067">
        <v>0</v>
      </c>
      <c r="O1067" s="1">
        <f t="shared" si="16"/>
        <v>3.8636363636363638</v>
      </c>
    </row>
    <row r="1068" spans="2:15" x14ac:dyDescent="0.25">
      <c r="B1068" t="s">
        <v>82</v>
      </c>
      <c r="C1068">
        <v>0</v>
      </c>
      <c r="D1068">
        <v>0</v>
      </c>
      <c r="E1068" t="s">
        <v>169</v>
      </c>
      <c r="F1068">
        <v>0</v>
      </c>
      <c r="G1068">
        <v>0</v>
      </c>
      <c r="H1068">
        <v>0</v>
      </c>
      <c r="I1068">
        <v>0</v>
      </c>
      <c r="J1068">
        <v>84</v>
      </c>
      <c r="K1068">
        <v>22</v>
      </c>
      <c r="L1068">
        <v>0</v>
      </c>
      <c r="M1068">
        <v>0</v>
      </c>
      <c r="O1068" s="1">
        <f t="shared" si="16"/>
        <v>3.8181818181818183</v>
      </c>
    </row>
    <row r="1069" spans="2:15" x14ac:dyDescent="0.25">
      <c r="B1069" t="s">
        <v>82</v>
      </c>
      <c r="C1069">
        <v>0</v>
      </c>
      <c r="D1069">
        <v>0</v>
      </c>
      <c r="E1069" t="s">
        <v>170</v>
      </c>
      <c r="F1069">
        <v>0</v>
      </c>
      <c r="G1069">
        <v>0</v>
      </c>
      <c r="H1069">
        <v>0</v>
      </c>
      <c r="I1069">
        <v>0</v>
      </c>
      <c r="J1069">
        <v>83</v>
      </c>
      <c r="K1069">
        <v>21</v>
      </c>
      <c r="L1069">
        <v>0</v>
      </c>
      <c r="M1069">
        <v>0</v>
      </c>
      <c r="O1069" s="1">
        <f t="shared" si="16"/>
        <v>3.9523809523809526</v>
      </c>
    </row>
    <row r="1070" spans="2:15" x14ac:dyDescent="0.25">
      <c r="B1070" t="s">
        <v>82</v>
      </c>
      <c r="C1070">
        <v>0</v>
      </c>
      <c r="D1070">
        <v>0</v>
      </c>
      <c r="E1070" t="s">
        <v>171</v>
      </c>
      <c r="F1070">
        <v>0</v>
      </c>
      <c r="G1070">
        <v>0</v>
      </c>
      <c r="H1070">
        <v>0</v>
      </c>
      <c r="I1070">
        <v>0</v>
      </c>
      <c r="J1070">
        <v>80</v>
      </c>
      <c r="K1070">
        <v>24</v>
      </c>
      <c r="L1070">
        <v>0</v>
      </c>
      <c r="M1070">
        <v>0</v>
      </c>
      <c r="O1070" s="1">
        <f t="shared" si="16"/>
        <v>3.3333333333333335</v>
      </c>
    </row>
    <row r="1071" spans="2:15" x14ac:dyDescent="0.25">
      <c r="B1071" t="s">
        <v>82</v>
      </c>
      <c r="C1071">
        <v>0</v>
      </c>
      <c r="D1071">
        <v>0</v>
      </c>
      <c r="E1071" t="s">
        <v>172</v>
      </c>
      <c r="F1071">
        <v>0</v>
      </c>
      <c r="G1071">
        <v>0</v>
      </c>
      <c r="H1071">
        <v>0</v>
      </c>
      <c r="I1071">
        <v>0</v>
      </c>
      <c r="J1071">
        <v>78</v>
      </c>
      <c r="K1071">
        <v>20</v>
      </c>
      <c r="L1071">
        <v>0</v>
      </c>
      <c r="M1071">
        <v>0</v>
      </c>
      <c r="O1071" s="1">
        <f t="shared" si="16"/>
        <v>3.9</v>
      </c>
    </row>
    <row r="1072" spans="2:15" x14ac:dyDescent="0.25">
      <c r="B1072" t="s">
        <v>82</v>
      </c>
      <c r="C1072">
        <v>0</v>
      </c>
      <c r="D1072">
        <v>0</v>
      </c>
      <c r="E1072" t="s">
        <v>173</v>
      </c>
      <c r="F1072">
        <v>0</v>
      </c>
      <c r="G1072">
        <v>0</v>
      </c>
      <c r="H1072">
        <v>0</v>
      </c>
      <c r="I1072">
        <v>0</v>
      </c>
      <c r="J1072">
        <v>75</v>
      </c>
      <c r="K1072">
        <v>16</v>
      </c>
      <c r="L1072">
        <v>0</v>
      </c>
      <c r="M1072">
        <v>0</v>
      </c>
      <c r="O1072" s="1">
        <f t="shared" si="16"/>
        <v>4.6875</v>
      </c>
    </row>
    <row r="1073" spans="2:15" x14ac:dyDescent="0.25">
      <c r="B1073" t="s">
        <v>82</v>
      </c>
      <c r="C1073">
        <v>0</v>
      </c>
      <c r="D1073">
        <v>0</v>
      </c>
      <c r="E1073" t="s">
        <v>174</v>
      </c>
      <c r="F1073">
        <v>0</v>
      </c>
      <c r="G1073">
        <v>0</v>
      </c>
      <c r="H1073">
        <v>0</v>
      </c>
      <c r="I1073">
        <v>0</v>
      </c>
      <c r="J1073">
        <v>72</v>
      </c>
      <c r="K1073">
        <v>17</v>
      </c>
      <c r="L1073">
        <v>0</v>
      </c>
      <c r="M1073">
        <v>0</v>
      </c>
      <c r="O1073" s="1">
        <f t="shared" si="16"/>
        <v>4.2352941176470589</v>
      </c>
    </row>
    <row r="1074" spans="2:15" x14ac:dyDescent="0.25">
      <c r="B1074" t="s">
        <v>82</v>
      </c>
      <c r="C1074">
        <v>0</v>
      </c>
      <c r="D1074">
        <v>0</v>
      </c>
      <c r="E1074" t="s">
        <v>175</v>
      </c>
      <c r="F1074">
        <v>0</v>
      </c>
      <c r="G1074">
        <v>0</v>
      </c>
      <c r="H1074">
        <v>0</v>
      </c>
      <c r="I1074">
        <v>0</v>
      </c>
      <c r="J1074">
        <v>71</v>
      </c>
      <c r="K1074">
        <v>19</v>
      </c>
      <c r="L1074">
        <v>0</v>
      </c>
      <c r="M1074">
        <v>0</v>
      </c>
      <c r="O1074" s="1">
        <f t="shared" si="16"/>
        <v>3.736842105263158</v>
      </c>
    </row>
    <row r="1075" spans="2:15" x14ac:dyDescent="0.25">
      <c r="B1075" t="s">
        <v>82</v>
      </c>
      <c r="C1075">
        <v>0</v>
      </c>
      <c r="D1075">
        <v>0</v>
      </c>
      <c r="E1075" t="s">
        <v>176</v>
      </c>
      <c r="F1075">
        <v>0</v>
      </c>
      <c r="G1075">
        <v>0</v>
      </c>
      <c r="H1075">
        <v>0</v>
      </c>
      <c r="I1075">
        <v>0</v>
      </c>
      <c r="J1075">
        <v>70</v>
      </c>
      <c r="K1075">
        <v>17</v>
      </c>
      <c r="L1075">
        <v>0</v>
      </c>
      <c r="M1075">
        <v>0</v>
      </c>
      <c r="O1075" s="1">
        <f t="shared" si="16"/>
        <v>4.117647058823529</v>
      </c>
    </row>
    <row r="1076" spans="2:15" x14ac:dyDescent="0.25">
      <c r="B1076" t="s">
        <v>82</v>
      </c>
      <c r="C1076">
        <v>0</v>
      </c>
      <c r="D1076">
        <v>0</v>
      </c>
      <c r="E1076" t="s">
        <v>216</v>
      </c>
      <c r="F1076">
        <v>0</v>
      </c>
      <c r="G1076">
        <v>0</v>
      </c>
      <c r="H1076">
        <v>0</v>
      </c>
      <c r="I1076">
        <v>0</v>
      </c>
      <c r="J1076">
        <v>66</v>
      </c>
      <c r="K1076">
        <v>10</v>
      </c>
      <c r="L1076">
        <v>0</v>
      </c>
      <c r="M1076">
        <v>0</v>
      </c>
      <c r="O1076" s="1">
        <f t="shared" si="16"/>
        <v>6.6</v>
      </c>
    </row>
    <row r="1077" spans="2:15" x14ac:dyDescent="0.25">
      <c r="B1077" t="s">
        <v>82</v>
      </c>
      <c r="C1077">
        <v>0</v>
      </c>
      <c r="D1077">
        <v>0</v>
      </c>
      <c r="E1077" t="s">
        <v>177</v>
      </c>
      <c r="F1077">
        <v>0</v>
      </c>
      <c r="G1077">
        <v>0</v>
      </c>
      <c r="H1077">
        <v>0</v>
      </c>
      <c r="I1077">
        <v>0</v>
      </c>
      <c r="J1077">
        <v>65</v>
      </c>
      <c r="K1077">
        <v>19</v>
      </c>
      <c r="L1077">
        <v>0</v>
      </c>
      <c r="M1077">
        <v>0</v>
      </c>
      <c r="O1077" s="1">
        <f t="shared" si="16"/>
        <v>3.4210526315789473</v>
      </c>
    </row>
    <row r="1078" spans="2:15" x14ac:dyDescent="0.25">
      <c r="B1078" t="s">
        <v>82</v>
      </c>
      <c r="C1078">
        <v>0</v>
      </c>
      <c r="D1078">
        <v>0</v>
      </c>
      <c r="E1078" t="s">
        <v>178</v>
      </c>
      <c r="F1078">
        <v>0</v>
      </c>
      <c r="G1078">
        <v>0</v>
      </c>
      <c r="H1078">
        <v>0</v>
      </c>
      <c r="I1078">
        <v>0</v>
      </c>
      <c r="J1078">
        <v>62</v>
      </c>
      <c r="K1078">
        <v>22</v>
      </c>
      <c r="L1078">
        <v>0</v>
      </c>
      <c r="M1078">
        <v>0</v>
      </c>
      <c r="O1078" s="1">
        <f t="shared" si="16"/>
        <v>2.8181818181818183</v>
      </c>
    </row>
    <row r="1079" spans="2:15" x14ac:dyDescent="0.25">
      <c r="B1079" t="s">
        <v>82</v>
      </c>
      <c r="C1079">
        <v>0</v>
      </c>
      <c r="D1079">
        <v>0</v>
      </c>
      <c r="E1079" t="s">
        <v>179</v>
      </c>
      <c r="F1079">
        <v>0</v>
      </c>
      <c r="G1079">
        <v>0</v>
      </c>
      <c r="H1079">
        <v>0</v>
      </c>
      <c r="I1079">
        <v>0</v>
      </c>
      <c r="J1079">
        <v>62</v>
      </c>
      <c r="K1079">
        <v>14</v>
      </c>
      <c r="L1079">
        <v>0</v>
      </c>
      <c r="M1079">
        <v>0</v>
      </c>
      <c r="O1079" s="1">
        <f t="shared" si="16"/>
        <v>4.4285714285714288</v>
      </c>
    </row>
    <row r="1080" spans="2:15" x14ac:dyDescent="0.25">
      <c r="B1080" t="s">
        <v>82</v>
      </c>
      <c r="C1080">
        <v>0</v>
      </c>
      <c r="D1080">
        <v>0</v>
      </c>
      <c r="E1080" t="s">
        <v>180</v>
      </c>
      <c r="F1080">
        <v>0</v>
      </c>
      <c r="G1080">
        <v>0</v>
      </c>
      <c r="H1080">
        <v>0</v>
      </c>
      <c r="I1080">
        <v>0</v>
      </c>
      <c r="J1080">
        <v>62</v>
      </c>
      <c r="K1080">
        <v>14</v>
      </c>
      <c r="L1080">
        <v>0</v>
      </c>
      <c r="M1080">
        <v>0</v>
      </c>
      <c r="O1080" s="1">
        <f t="shared" si="16"/>
        <v>4.4285714285714288</v>
      </c>
    </row>
    <row r="1081" spans="2:15" x14ac:dyDescent="0.25">
      <c r="B1081" t="s">
        <v>82</v>
      </c>
      <c r="C1081">
        <v>0</v>
      </c>
      <c r="D1081">
        <v>0</v>
      </c>
      <c r="E1081" t="s">
        <v>181</v>
      </c>
      <c r="F1081">
        <v>0</v>
      </c>
      <c r="G1081">
        <v>0</v>
      </c>
      <c r="H1081">
        <v>0</v>
      </c>
      <c r="I1081">
        <v>0</v>
      </c>
      <c r="J1081">
        <v>61</v>
      </c>
      <c r="K1081">
        <v>16</v>
      </c>
      <c r="L1081">
        <v>0</v>
      </c>
      <c r="M1081">
        <v>0</v>
      </c>
      <c r="O1081" s="1">
        <f t="shared" si="16"/>
        <v>3.8125</v>
      </c>
    </row>
    <row r="1082" spans="2:15" x14ac:dyDescent="0.25">
      <c r="B1082" t="s">
        <v>82</v>
      </c>
      <c r="C1082">
        <v>0</v>
      </c>
      <c r="D1082">
        <v>0</v>
      </c>
      <c r="E1082" t="s">
        <v>182</v>
      </c>
      <c r="F1082">
        <v>0</v>
      </c>
      <c r="G1082">
        <v>0</v>
      </c>
      <c r="H1082">
        <v>0</v>
      </c>
      <c r="I1082">
        <v>0</v>
      </c>
      <c r="J1082">
        <v>59</v>
      </c>
      <c r="K1082">
        <v>21</v>
      </c>
      <c r="L1082">
        <v>0</v>
      </c>
      <c r="M1082">
        <v>0</v>
      </c>
      <c r="O1082" s="1">
        <f t="shared" si="16"/>
        <v>2.8095238095238093</v>
      </c>
    </row>
    <row r="1083" spans="2:15" x14ac:dyDescent="0.25">
      <c r="B1083" t="s">
        <v>82</v>
      </c>
      <c r="C1083">
        <v>0</v>
      </c>
      <c r="D1083">
        <v>0</v>
      </c>
      <c r="E1083" t="s">
        <v>183</v>
      </c>
      <c r="F1083">
        <v>0</v>
      </c>
      <c r="G1083">
        <v>0</v>
      </c>
      <c r="H1083">
        <v>0</v>
      </c>
      <c r="I1083">
        <v>0</v>
      </c>
      <c r="J1083">
        <v>58</v>
      </c>
      <c r="K1083">
        <v>15</v>
      </c>
      <c r="L1083">
        <v>0</v>
      </c>
      <c r="M1083">
        <v>0</v>
      </c>
      <c r="O1083" s="1">
        <f t="shared" si="16"/>
        <v>3.8666666666666667</v>
      </c>
    </row>
    <row r="1084" spans="2:15" x14ac:dyDescent="0.25">
      <c r="B1084" t="s">
        <v>82</v>
      </c>
      <c r="C1084">
        <v>0</v>
      </c>
      <c r="D1084">
        <v>0</v>
      </c>
      <c r="E1084" t="s">
        <v>184</v>
      </c>
      <c r="F1084">
        <v>0</v>
      </c>
      <c r="G1084">
        <v>0</v>
      </c>
      <c r="H1084">
        <v>0</v>
      </c>
      <c r="I1084">
        <v>0</v>
      </c>
      <c r="J1084">
        <v>57</v>
      </c>
      <c r="K1084">
        <v>17</v>
      </c>
      <c r="L1084">
        <v>0</v>
      </c>
      <c r="M1084">
        <v>0</v>
      </c>
      <c r="O1084" s="1">
        <f t="shared" si="16"/>
        <v>3.3529411764705883</v>
      </c>
    </row>
    <row r="1085" spans="2:15" x14ac:dyDescent="0.25">
      <c r="B1085" t="s">
        <v>82</v>
      </c>
      <c r="C1085">
        <v>0</v>
      </c>
      <c r="D1085">
        <v>0</v>
      </c>
      <c r="E1085" t="s">
        <v>185</v>
      </c>
      <c r="F1085">
        <v>0</v>
      </c>
      <c r="G1085">
        <v>0</v>
      </c>
      <c r="H1085">
        <v>0</v>
      </c>
      <c r="I1085">
        <v>0</v>
      </c>
      <c r="J1085">
        <v>56</v>
      </c>
      <c r="K1085">
        <v>18</v>
      </c>
      <c r="L1085">
        <v>0</v>
      </c>
      <c r="M1085">
        <v>0</v>
      </c>
      <c r="O1085" s="1">
        <f t="shared" si="16"/>
        <v>3.1111111111111112</v>
      </c>
    </row>
    <row r="1086" spans="2:15" x14ac:dyDescent="0.25">
      <c r="B1086" t="s">
        <v>82</v>
      </c>
      <c r="C1086">
        <v>0</v>
      </c>
      <c r="D1086">
        <v>0</v>
      </c>
      <c r="E1086" t="s">
        <v>186</v>
      </c>
      <c r="F1086">
        <v>0</v>
      </c>
      <c r="G1086">
        <v>0</v>
      </c>
      <c r="H1086">
        <v>0</v>
      </c>
      <c r="I1086">
        <v>0</v>
      </c>
      <c r="J1086">
        <v>56</v>
      </c>
      <c r="K1086">
        <v>15</v>
      </c>
      <c r="L1086">
        <v>0</v>
      </c>
      <c r="M1086">
        <v>0</v>
      </c>
      <c r="O1086" s="1">
        <f t="shared" si="16"/>
        <v>3.7333333333333334</v>
      </c>
    </row>
    <row r="1087" spans="2:15" x14ac:dyDescent="0.25">
      <c r="B1087" t="s">
        <v>82</v>
      </c>
      <c r="C1087">
        <v>0</v>
      </c>
      <c r="D1087">
        <v>0</v>
      </c>
      <c r="E1087" t="s">
        <v>187</v>
      </c>
      <c r="F1087">
        <v>0</v>
      </c>
      <c r="G1087">
        <v>0</v>
      </c>
      <c r="H1087">
        <v>0</v>
      </c>
      <c r="I1087">
        <v>0</v>
      </c>
      <c r="J1087">
        <v>51</v>
      </c>
      <c r="K1087">
        <v>16</v>
      </c>
      <c r="L1087">
        <v>0</v>
      </c>
      <c r="M1087">
        <v>0</v>
      </c>
      <c r="O1087" s="1">
        <f t="shared" si="16"/>
        <v>3.1875</v>
      </c>
    </row>
    <row r="1088" spans="2:15" x14ac:dyDescent="0.25">
      <c r="B1088" t="s">
        <v>82</v>
      </c>
      <c r="C1088">
        <v>0</v>
      </c>
      <c r="D1088">
        <v>0</v>
      </c>
      <c r="E1088" t="s">
        <v>188</v>
      </c>
      <c r="F1088">
        <v>0</v>
      </c>
      <c r="G1088">
        <v>0</v>
      </c>
      <c r="H1088">
        <v>0</v>
      </c>
      <c r="I1088">
        <v>0</v>
      </c>
      <c r="J1088">
        <v>51</v>
      </c>
      <c r="K1088">
        <v>16</v>
      </c>
      <c r="L1088">
        <v>0</v>
      </c>
      <c r="M1088">
        <v>0</v>
      </c>
      <c r="O1088" s="1">
        <f t="shared" si="16"/>
        <v>3.1875</v>
      </c>
    </row>
    <row r="1089" spans="2:15" x14ac:dyDescent="0.25">
      <c r="B1089" t="s">
        <v>82</v>
      </c>
      <c r="C1089">
        <v>0</v>
      </c>
      <c r="D1089">
        <v>0</v>
      </c>
      <c r="E1089" t="s">
        <v>189</v>
      </c>
      <c r="F1089">
        <v>0</v>
      </c>
      <c r="G1089">
        <v>0</v>
      </c>
      <c r="H1089">
        <v>0</v>
      </c>
      <c r="I1089">
        <v>0</v>
      </c>
      <c r="J1089">
        <v>49</v>
      </c>
      <c r="K1089">
        <v>19</v>
      </c>
      <c r="L1089">
        <v>0</v>
      </c>
      <c r="M1089">
        <v>0</v>
      </c>
      <c r="O1089" s="1">
        <f t="shared" si="16"/>
        <v>2.5789473684210527</v>
      </c>
    </row>
    <row r="1090" spans="2:15" x14ac:dyDescent="0.25">
      <c r="B1090" t="s">
        <v>82</v>
      </c>
      <c r="C1090">
        <v>0</v>
      </c>
      <c r="D1090">
        <v>0</v>
      </c>
      <c r="E1090" t="s">
        <v>190</v>
      </c>
      <c r="F1090">
        <v>0</v>
      </c>
      <c r="G1090">
        <v>0</v>
      </c>
      <c r="H1090">
        <v>0</v>
      </c>
      <c r="I1090">
        <v>0</v>
      </c>
      <c r="J1090">
        <v>48</v>
      </c>
      <c r="K1090">
        <v>13</v>
      </c>
      <c r="L1090">
        <v>0</v>
      </c>
      <c r="M1090">
        <v>0</v>
      </c>
      <c r="O1090" s="1">
        <f t="shared" si="16"/>
        <v>3.6923076923076925</v>
      </c>
    </row>
    <row r="1091" spans="2:15" x14ac:dyDescent="0.25">
      <c r="B1091" t="s">
        <v>82</v>
      </c>
      <c r="C1091">
        <v>0</v>
      </c>
      <c r="D1091">
        <v>0</v>
      </c>
      <c r="E1091" t="s">
        <v>191</v>
      </c>
      <c r="F1091">
        <v>0</v>
      </c>
      <c r="G1091">
        <v>0</v>
      </c>
      <c r="H1091">
        <v>0</v>
      </c>
      <c r="I1091">
        <v>0</v>
      </c>
      <c r="J1091">
        <v>45</v>
      </c>
      <c r="K1091">
        <v>17</v>
      </c>
      <c r="L1091">
        <v>0</v>
      </c>
      <c r="M1091">
        <v>0</v>
      </c>
      <c r="O1091" s="1">
        <f t="shared" ref="O1091:O1115" si="17">J1091/K1091</f>
        <v>2.6470588235294117</v>
      </c>
    </row>
    <row r="1092" spans="2:15" x14ac:dyDescent="0.25">
      <c r="B1092" t="s">
        <v>82</v>
      </c>
      <c r="C1092">
        <v>0</v>
      </c>
      <c r="D1092">
        <v>0</v>
      </c>
      <c r="E1092" t="s">
        <v>192</v>
      </c>
      <c r="F1092">
        <v>0</v>
      </c>
      <c r="G1092">
        <v>0</v>
      </c>
      <c r="H1092">
        <v>0</v>
      </c>
      <c r="I1092">
        <v>0</v>
      </c>
      <c r="J1092">
        <v>45</v>
      </c>
      <c r="K1092">
        <v>17</v>
      </c>
      <c r="L1092">
        <v>0</v>
      </c>
      <c r="M1092">
        <v>0</v>
      </c>
      <c r="O1092" s="1">
        <f t="shared" si="17"/>
        <v>2.6470588235294117</v>
      </c>
    </row>
    <row r="1093" spans="2:15" x14ac:dyDescent="0.25">
      <c r="B1093" t="s">
        <v>82</v>
      </c>
      <c r="C1093">
        <v>0</v>
      </c>
      <c r="D1093">
        <v>0</v>
      </c>
      <c r="E1093" t="s">
        <v>193</v>
      </c>
      <c r="F1093">
        <v>0</v>
      </c>
      <c r="G1093">
        <v>0</v>
      </c>
      <c r="H1093">
        <v>0</v>
      </c>
      <c r="I1093">
        <v>0</v>
      </c>
      <c r="J1093">
        <v>45</v>
      </c>
      <c r="K1093">
        <v>17</v>
      </c>
      <c r="L1093">
        <v>0</v>
      </c>
      <c r="M1093">
        <v>0</v>
      </c>
      <c r="O1093" s="1">
        <f t="shared" si="17"/>
        <v>2.6470588235294117</v>
      </c>
    </row>
    <row r="1094" spans="2:15" x14ac:dyDescent="0.25">
      <c r="B1094" t="s">
        <v>82</v>
      </c>
      <c r="C1094">
        <v>0</v>
      </c>
      <c r="D1094">
        <v>0</v>
      </c>
      <c r="E1094" t="s">
        <v>194</v>
      </c>
      <c r="F1094">
        <v>0</v>
      </c>
      <c r="G1094">
        <v>0</v>
      </c>
      <c r="H1094">
        <v>0</v>
      </c>
      <c r="I1094">
        <v>0</v>
      </c>
      <c r="J1094">
        <v>45</v>
      </c>
      <c r="K1094">
        <v>17</v>
      </c>
      <c r="L1094">
        <v>0</v>
      </c>
      <c r="M1094">
        <v>0</v>
      </c>
      <c r="O1094" s="1">
        <f t="shared" si="17"/>
        <v>2.6470588235294117</v>
      </c>
    </row>
    <row r="1095" spans="2:15" x14ac:dyDescent="0.25">
      <c r="B1095" t="s">
        <v>82</v>
      </c>
      <c r="C1095">
        <v>0</v>
      </c>
      <c r="D1095">
        <v>0</v>
      </c>
      <c r="E1095" t="s">
        <v>195</v>
      </c>
      <c r="F1095">
        <v>0</v>
      </c>
      <c r="G1095">
        <v>0</v>
      </c>
      <c r="H1095">
        <v>0</v>
      </c>
      <c r="I1095">
        <v>0</v>
      </c>
      <c r="J1095">
        <v>45</v>
      </c>
      <c r="K1095">
        <v>16</v>
      </c>
      <c r="L1095">
        <v>0</v>
      </c>
      <c r="M1095">
        <v>0</v>
      </c>
      <c r="O1095" s="1">
        <f t="shared" si="17"/>
        <v>2.8125</v>
      </c>
    </row>
    <row r="1096" spans="2:15" x14ac:dyDescent="0.25">
      <c r="B1096" t="s">
        <v>82</v>
      </c>
      <c r="C1096">
        <v>0</v>
      </c>
      <c r="D1096">
        <v>0</v>
      </c>
      <c r="E1096" t="s">
        <v>196</v>
      </c>
      <c r="F1096">
        <v>0</v>
      </c>
      <c r="G1096">
        <v>0</v>
      </c>
      <c r="H1096">
        <v>0</v>
      </c>
      <c r="I1096">
        <v>0</v>
      </c>
      <c r="J1096">
        <v>45</v>
      </c>
      <c r="K1096">
        <v>13</v>
      </c>
      <c r="L1096">
        <v>0</v>
      </c>
      <c r="M1096">
        <v>0</v>
      </c>
      <c r="O1096" s="1">
        <f t="shared" si="17"/>
        <v>3.4615384615384617</v>
      </c>
    </row>
    <row r="1097" spans="2:15" x14ac:dyDescent="0.25">
      <c r="B1097" t="s">
        <v>82</v>
      </c>
      <c r="C1097">
        <v>0</v>
      </c>
      <c r="D1097">
        <v>0</v>
      </c>
      <c r="E1097" t="s">
        <v>197</v>
      </c>
      <c r="F1097">
        <v>0</v>
      </c>
      <c r="G1097">
        <v>0</v>
      </c>
      <c r="H1097">
        <v>0</v>
      </c>
      <c r="I1097">
        <v>0</v>
      </c>
      <c r="J1097">
        <v>44</v>
      </c>
      <c r="K1097">
        <v>15</v>
      </c>
      <c r="L1097">
        <v>0</v>
      </c>
      <c r="M1097">
        <v>0</v>
      </c>
      <c r="O1097" s="1">
        <f t="shared" si="17"/>
        <v>2.9333333333333331</v>
      </c>
    </row>
    <row r="1098" spans="2:15" x14ac:dyDescent="0.25">
      <c r="B1098" t="s">
        <v>82</v>
      </c>
      <c r="C1098">
        <v>0</v>
      </c>
      <c r="D1098">
        <v>0</v>
      </c>
      <c r="E1098" t="s">
        <v>198</v>
      </c>
      <c r="F1098">
        <v>0</v>
      </c>
      <c r="G1098">
        <v>0</v>
      </c>
      <c r="H1098">
        <v>0</v>
      </c>
      <c r="I1098">
        <v>0</v>
      </c>
      <c r="J1098">
        <v>43</v>
      </c>
      <c r="K1098">
        <v>17</v>
      </c>
      <c r="L1098">
        <v>0</v>
      </c>
      <c r="M1098">
        <v>0</v>
      </c>
      <c r="O1098" s="1">
        <f t="shared" si="17"/>
        <v>2.5294117647058822</v>
      </c>
    </row>
    <row r="1099" spans="2:15" x14ac:dyDescent="0.25">
      <c r="B1099" t="s">
        <v>82</v>
      </c>
      <c r="C1099">
        <v>0</v>
      </c>
      <c r="D1099">
        <v>0</v>
      </c>
      <c r="E1099" t="s">
        <v>199</v>
      </c>
      <c r="F1099">
        <v>0</v>
      </c>
      <c r="G1099">
        <v>0</v>
      </c>
      <c r="H1099">
        <v>0</v>
      </c>
      <c r="I1099">
        <v>0</v>
      </c>
      <c r="J1099">
        <v>43</v>
      </c>
      <c r="K1099">
        <v>17</v>
      </c>
      <c r="L1099">
        <v>0</v>
      </c>
      <c r="M1099">
        <v>0</v>
      </c>
      <c r="O1099" s="1">
        <f t="shared" si="17"/>
        <v>2.5294117647058822</v>
      </c>
    </row>
    <row r="1100" spans="2:15" x14ac:dyDescent="0.25">
      <c r="B1100" t="s">
        <v>82</v>
      </c>
      <c r="C1100">
        <v>0</v>
      </c>
      <c r="D1100">
        <v>0</v>
      </c>
      <c r="E1100" t="s">
        <v>200</v>
      </c>
      <c r="F1100">
        <v>0</v>
      </c>
      <c r="G1100">
        <v>0</v>
      </c>
      <c r="H1100">
        <v>0</v>
      </c>
      <c r="I1100">
        <v>0</v>
      </c>
      <c r="J1100">
        <v>42</v>
      </c>
      <c r="K1100">
        <v>14</v>
      </c>
      <c r="L1100">
        <v>0</v>
      </c>
      <c r="M1100">
        <v>0</v>
      </c>
      <c r="O1100" s="1">
        <f t="shared" si="17"/>
        <v>3</v>
      </c>
    </row>
    <row r="1101" spans="2:15" x14ac:dyDescent="0.25">
      <c r="B1101" t="s">
        <v>82</v>
      </c>
      <c r="C1101">
        <v>0</v>
      </c>
      <c r="D1101">
        <v>0</v>
      </c>
      <c r="E1101" t="s">
        <v>201</v>
      </c>
      <c r="F1101">
        <v>0</v>
      </c>
      <c r="G1101">
        <v>0</v>
      </c>
      <c r="H1101">
        <v>0</v>
      </c>
      <c r="I1101">
        <v>0</v>
      </c>
      <c r="J1101">
        <v>41</v>
      </c>
      <c r="K1101">
        <v>16</v>
      </c>
      <c r="L1101">
        <v>0</v>
      </c>
      <c r="M1101">
        <v>0</v>
      </c>
      <c r="O1101" s="1">
        <f t="shared" si="17"/>
        <v>2.5625</v>
      </c>
    </row>
    <row r="1102" spans="2:15" x14ac:dyDescent="0.25">
      <c r="B1102" t="s">
        <v>82</v>
      </c>
      <c r="C1102">
        <v>0</v>
      </c>
      <c r="D1102">
        <v>0</v>
      </c>
      <c r="E1102" t="s">
        <v>202</v>
      </c>
      <c r="F1102">
        <v>0</v>
      </c>
      <c r="G1102">
        <v>0</v>
      </c>
      <c r="H1102">
        <v>0</v>
      </c>
      <c r="I1102">
        <v>0</v>
      </c>
      <c r="J1102">
        <v>39</v>
      </c>
      <c r="K1102">
        <v>14</v>
      </c>
      <c r="L1102">
        <v>0</v>
      </c>
      <c r="M1102">
        <v>0</v>
      </c>
      <c r="O1102" s="1">
        <f t="shared" si="17"/>
        <v>2.7857142857142856</v>
      </c>
    </row>
    <row r="1103" spans="2:15" x14ac:dyDescent="0.25">
      <c r="B1103" t="s">
        <v>82</v>
      </c>
      <c r="C1103">
        <v>0</v>
      </c>
      <c r="D1103">
        <v>0</v>
      </c>
      <c r="E1103" t="s">
        <v>203</v>
      </c>
      <c r="F1103">
        <v>0</v>
      </c>
      <c r="G1103">
        <v>0</v>
      </c>
      <c r="H1103">
        <v>0</v>
      </c>
      <c r="I1103">
        <v>0</v>
      </c>
      <c r="J1103">
        <v>39</v>
      </c>
      <c r="K1103">
        <v>14</v>
      </c>
      <c r="L1103">
        <v>0</v>
      </c>
      <c r="M1103">
        <v>0</v>
      </c>
      <c r="O1103" s="1">
        <f t="shared" si="17"/>
        <v>2.7857142857142856</v>
      </c>
    </row>
    <row r="1104" spans="2:15" x14ac:dyDescent="0.25">
      <c r="B1104" t="s">
        <v>82</v>
      </c>
      <c r="C1104">
        <v>0</v>
      </c>
      <c r="D1104">
        <v>0</v>
      </c>
      <c r="E1104" t="s">
        <v>204</v>
      </c>
      <c r="F1104">
        <v>0</v>
      </c>
      <c r="G1104">
        <v>0</v>
      </c>
      <c r="H1104">
        <v>0</v>
      </c>
      <c r="I1104">
        <v>0</v>
      </c>
      <c r="J1104">
        <v>39</v>
      </c>
      <c r="K1104">
        <v>14</v>
      </c>
      <c r="L1104">
        <v>0</v>
      </c>
      <c r="M1104">
        <v>0</v>
      </c>
      <c r="O1104" s="1">
        <f t="shared" si="17"/>
        <v>2.7857142857142856</v>
      </c>
    </row>
    <row r="1105" spans="2:15" x14ac:dyDescent="0.25">
      <c r="B1105" t="s">
        <v>82</v>
      </c>
      <c r="C1105">
        <v>0</v>
      </c>
      <c r="D1105">
        <v>0</v>
      </c>
      <c r="E1105" t="s">
        <v>205</v>
      </c>
      <c r="F1105">
        <v>0</v>
      </c>
      <c r="G1105">
        <v>0</v>
      </c>
      <c r="H1105">
        <v>0</v>
      </c>
      <c r="I1105">
        <v>0</v>
      </c>
      <c r="J1105">
        <v>38</v>
      </c>
      <c r="K1105">
        <v>12</v>
      </c>
      <c r="L1105">
        <v>0</v>
      </c>
      <c r="M1105">
        <v>0</v>
      </c>
      <c r="O1105" s="1">
        <f t="shared" si="17"/>
        <v>3.1666666666666665</v>
      </c>
    </row>
    <row r="1106" spans="2:15" x14ac:dyDescent="0.25">
      <c r="B1106" t="s">
        <v>82</v>
      </c>
      <c r="C1106">
        <v>0</v>
      </c>
      <c r="D1106">
        <v>0</v>
      </c>
      <c r="E1106" t="s">
        <v>206</v>
      </c>
      <c r="F1106">
        <v>0</v>
      </c>
      <c r="G1106">
        <v>0</v>
      </c>
      <c r="H1106">
        <v>0</v>
      </c>
      <c r="I1106">
        <v>0</v>
      </c>
      <c r="J1106">
        <v>33</v>
      </c>
      <c r="K1106">
        <v>11</v>
      </c>
      <c r="L1106">
        <v>0</v>
      </c>
      <c r="M1106">
        <v>0</v>
      </c>
      <c r="O1106" s="1">
        <f t="shared" si="17"/>
        <v>3</v>
      </c>
    </row>
    <row r="1107" spans="2:15" x14ac:dyDescent="0.25">
      <c r="B1107" t="s">
        <v>82</v>
      </c>
      <c r="C1107">
        <v>0</v>
      </c>
      <c r="D1107">
        <v>0</v>
      </c>
      <c r="E1107" t="s">
        <v>207</v>
      </c>
      <c r="F1107">
        <v>0</v>
      </c>
      <c r="G1107">
        <v>0</v>
      </c>
      <c r="H1107">
        <v>0</v>
      </c>
      <c r="I1107">
        <v>0</v>
      </c>
      <c r="J1107">
        <v>31</v>
      </c>
      <c r="K1107">
        <v>11</v>
      </c>
      <c r="L1107">
        <v>0</v>
      </c>
      <c r="M1107">
        <v>0</v>
      </c>
      <c r="O1107" s="1">
        <f t="shared" si="17"/>
        <v>2.8181818181818183</v>
      </c>
    </row>
    <row r="1108" spans="2:15" x14ac:dyDescent="0.25">
      <c r="B1108" t="s">
        <v>82</v>
      </c>
      <c r="C1108">
        <v>0</v>
      </c>
      <c r="D1108">
        <v>0</v>
      </c>
      <c r="E1108" t="s">
        <v>208</v>
      </c>
      <c r="F1108">
        <v>0</v>
      </c>
      <c r="G1108">
        <v>0</v>
      </c>
      <c r="H1108">
        <v>0</v>
      </c>
      <c r="I1108">
        <v>0</v>
      </c>
      <c r="J1108">
        <v>31</v>
      </c>
      <c r="K1108">
        <v>11</v>
      </c>
      <c r="L1108">
        <v>0</v>
      </c>
      <c r="M1108">
        <v>0</v>
      </c>
      <c r="O1108" s="1">
        <f t="shared" si="17"/>
        <v>2.8181818181818183</v>
      </c>
    </row>
    <row r="1109" spans="2:15" x14ac:dyDescent="0.25">
      <c r="B1109" t="s">
        <v>82</v>
      </c>
      <c r="C1109">
        <v>0</v>
      </c>
      <c r="D1109">
        <v>0</v>
      </c>
      <c r="E1109" t="s">
        <v>209</v>
      </c>
      <c r="F1109">
        <v>0</v>
      </c>
      <c r="G1109">
        <v>0</v>
      </c>
      <c r="H1109">
        <v>0</v>
      </c>
      <c r="I1109">
        <v>0</v>
      </c>
      <c r="J1109">
        <v>29</v>
      </c>
      <c r="K1109">
        <v>10</v>
      </c>
      <c r="L1109">
        <v>0</v>
      </c>
      <c r="M1109">
        <v>0</v>
      </c>
      <c r="O1109" s="1">
        <f t="shared" si="17"/>
        <v>2.9</v>
      </c>
    </row>
    <row r="1110" spans="2:15" x14ac:dyDescent="0.25">
      <c r="B1110" t="s">
        <v>82</v>
      </c>
      <c r="C1110">
        <v>0</v>
      </c>
      <c r="D1110">
        <v>0</v>
      </c>
      <c r="E1110" t="s">
        <v>210</v>
      </c>
      <c r="F1110">
        <v>0</v>
      </c>
      <c r="G1110">
        <v>0</v>
      </c>
      <c r="H1110">
        <v>0</v>
      </c>
      <c r="I1110">
        <v>0</v>
      </c>
      <c r="J1110">
        <v>27</v>
      </c>
      <c r="K1110">
        <v>9</v>
      </c>
      <c r="L1110">
        <v>0</v>
      </c>
      <c r="M1110">
        <v>0</v>
      </c>
      <c r="O1110" s="1">
        <f t="shared" si="17"/>
        <v>3</v>
      </c>
    </row>
    <row r="1111" spans="2:15" x14ac:dyDescent="0.25">
      <c r="B1111" t="s">
        <v>82</v>
      </c>
      <c r="C1111">
        <v>0</v>
      </c>
      <c r="D1111">
        <v>0</v>
      </c>
      <c r="E1111" t="s">
        <v>211</v>
      </c>
      <c r="F1111">
        <v>0</v>
      </c>
      <c r="G1111">
        <v>0</v>
      </c>
      <c r="H1111">
        <v>0</v>
      </c>
      <c r="I1111">
        <v>0</v>
      </c>
      <c r="J1111">
        <v>27</v>
      </c>
      <c r="K1111">
        <v>9</v>
      </c>
      <c r="L1111">
        <v>0</v>
      </c>
      <c r="M1111">
        <v>0</v>
      </c>
      <c r="O1111" s="1">
        <f t="shared" si="17"/>
        <v>3</v>
      </c>
    </row>
    <row r="1112" spans="2:15" x14ac:dyDescent="0.25">
      <c r="B1112" t="s">
        <v>82</v>
      </c>
      <c r="C1112">
        <v>0</v>
      </c>
      <c r="D1112">
        <v>0</v>
      </c>
      <c r="E1112" t="s">
        <v>212</v>
      </c>
      <c r="F1112">
        <v>0</v>
      </c>
      <c r="G1112">
        <v>0</v>
      </c>
      <c r="H1112">
        <v>0</v>
      </c>
      <c r="I1112">
        <v>0</v>
      </c>
      <c r="J1112">
        <v>27</v>
      </c>
      <c r="K1112">
        <v>9</v>
      </c>
      <c r="L1112">
        <v>0</v>
      </c>
      <c r="M1112">
        <v>0</v>
      </c>
      <c r="O1112" s="1">
        <f t="shared" si="17"/>
        <v>3</v>
      </c>
    </row>
    <row r="1113" spans="2:15" x14ac:dyDescent="0.25">
      <c r="B1113" t="s">
        <v>82</v>
      </c>
      <c r="C1113">
        <v>0</v>
      </c>
      <c r="D1113">
        <v>0</v>
      </c>
      <c r="E1113" t="s">
        <v>213</v>
      </c>
      <c r="F1113">
        <v>0</v>
      </c>
      <c r="G1113">
        <v>0</v>
      </c>
      <c r="H1113">
        <v>0</v>
      </c>
      <c r="I1113">
        <v>0</v>
      </c>
      <c r="J1113">
        <v>27</v>
      </c>
      <c r="K1113">
        <v>6</v>
      </c>
      <c r="L1113">
        <v>0</v>
      </c>
      <c r="M1113">
        <v>0</v>
      </c>
      <c r="O1113" s="1">
        <f t="shared" si="17"/>
        <v>4.5</v>
      </c>
    </row>
    <row r="1114" spans="2:15" x14ac:dyDescent="0.25">
      <c r="B1114" t="s">
        <v>82</v>
      </c>
      <c r="C1114">
        <v>0</v>
      </c>
      <c r="D1114">
        <v>0</v>
      </c>
      <c r="E1114" t="s">
        <v>217</v>
      </c>
      <c r="F1114">
        <v>0</v>
      </c>
      <c r="G1114">
        <v>0</v>
      </c>
      <c r="H1114">
        <v>0</v>
      </c>
      <c r="I1114">
        <v>0</v>
      </c>
      <c r="J1114">
        <v>26</v>
      </c>
      <c r="K1114">
        <v>7</v>
      </c>
      <c r="L1114">
        <v>0</v>
      </c>
      <c r="M1114">
        <v>0</v>
      </c>
      <c r="O1114" s="1">
        <f t="shared" si="17"/>
        <v>3.7142857142857144</v>
      </c>
    </row>
    <row r="1115" spans="2:15" x14ac:dyDescent="0.25">
      <c r="B1115" t="s">
        <v>82</v>
      </c>
      <c r="C1115">
        <v>0</v>
      </c>
      <c r="D1115">
        <v>0</v>
      </c>
      <c r="E1115" t="s">
        <v>214</v>
      </c>
      <c r="F1115">
        <v>0</v>
      </c>
      <c r="G1115">
        <v>0</v>
      </c>
      <c r="H1115">
        <v>0</v>
      </c>
      <c r="I1115">
        <v>0</v>
      </c>
      <c r="J1115">
        <v>17</v>
      </c>
      <c r="K1115">
        <v>4</v>
      </c>
      <c r="L1115">
        <v>0</v>
      </c>
      <c r="M1115">
        <v>0</v>
      </c>
      <c r="O1115" s="1">
        <f t="shared" si="17"/>
        <v>4.25</v>
      </c>
    </row>
    <row r="1116" spans="2:15" x14ac:dyDescent="0.25">
      <c r="O1116" s="1"/>
    </row>
    <row r="1117" spans="2:15" x14ac:dyDescent="0.25">
      <c r="O1117" s="1"/>
    </row>
    <row r="1118" spans="2:15" x14ac:dyDescent="0.25">
      <c r="O1118" s="1"/>
    </row>
    <row r="1119" spans="2:15" x14ac:dyDescent="0.25">
      <c r="O1119" s="1"/>
    </row>
    <row r="1120" spans="2:15" x14ac:dyDescent="0.25">
      <c r="O1120" s="1"/>
    </row>
    <row r="1121" spans="15:15" x14ac:dyDescent="0.25">
      <c r="O1121" s="1"/>
    </row>
    <row r="1122" spans="15:15" x14ac:dyDescent="0.25">
      <c r="O1122" s="1"/>
    </row>
    <row r="1123" spans="15:15" x14ac:dyDescent="0.25">
      <c r="O1123" s="1"/>
    </row>
    <row r="1124" spans="15:15" x14ac:dyDescent="0.25">
      <c r="O1124" s="1"/>
    </row>
    <row r="1125" spans="15:15" x14ac:dyDescent="0.25">
      <c r="O1125" s="1"/>
    </row>
    <row r="1126" spans="15:15" x14ac:dyDescent="0.25">
      <c r="O1126" s="1"/>
    </row>
    <row r="1127" spans="15:15" x14ac:dyDescent="0.25">
      <c r="O1127" s="1"/>
    </row>
    <row r="1128" spans="15:15" x14ac:dyDescent="0.25">
      <c r="O1128" s="1"/>
    </row>
    <row r="1129" spans="15:15" x14ac:dyDescent="0.25">
      <c r="O1129" s="1"/>
    </row>
    <row r="1130" spans="15:15" x14ac:dyDescent="0.25">
      <c r="O1130" s="1"/>
    </row>
    <row r="1131" spans="15:15" x14ac:dyDescent="0.25">
      <c r="O1131" s="1"/>
    </row>
    <row r="1132" spans="15:15" x14ac:dyDescent="0.25">
      <c r="O1132" s="1"/>
    </row>
    <row r="1133" spans="15:15" x14ac:dyDescent="0.25">
      <c r="O1133" s="1"/>
    </row>
    <row r="1134" spans="15:15" x14ac:dyDescent="0.25">
      <c r="O1134" s="1"/>
    </row>
    <row r="1135" spans="15:15" x14ac:dyDescent="0.25">
      <c r="O1135" s="1"/>
    </row>
    <row r="1136" spans="15:15" x14ac:dyDescent="0.25">
      <c r="O1136" s="1"/>
    </row>
    <row r="1137" spans="15:15" x14ac:dyDescent="0.25">
      <c r="O1137" s="1"/>
    </row>
    <row r="1138" spans="15:15" x14ac:dyDescent="0.25">
      <c r="O1138" s="1"/>
    </row>
    <row r="1139" spans="15:15" x14ac:dyDescent="0.25">
      <c r="O1139" s="1"/>
    </row>
    <row r="1140" spans="15:15" x14ac:dyDescent="0.25">
      <c r="O1140" s="1"/>
    </row>
    <row r="1141" spans="15:15" x14ac:dyDescent="0.25">
      <c r="O1141" s="1"/>
    </row>
    <row r="1142" spans="15:15" x14ac:dyDescent="0.25">
      <c r="O1142" s="1"/>
    </row>
    <row r="1143" spans="15:15" x14ac:dyDescent="0.25">
      <c r="O1143" s="1"/>
    </row>
    <row r="1144" spans="15:15" x14ac:dyDescent="0.25">
      <c r="O1144" s="1"/>
    </row>
    <row r="1145" spans="15:15" x14ac:dyDescent="0.25">
      <c r="O1145" s="1"/>
    </row>
    <row r="1146" spans="15:15" x14ac:dyDescent="0.25">
      <c r="O1146" s="1"/>
    </row>
    <row r="1147" spans="15:15" x14ac:dyDescent="0.25">
      <c r="O1147" s="1"/>
    </row>
    <row r="1148" spans="15:15" x14ac:dyDescent="0.25">
      <c r="O1148" s="1"/>
    </row>
    <row r="1149" spans="15:15" x14ac:dyDescent="0.25">
      <c r="O1149" s="1"/>
    </row>
    <row r="1150" spans="15:15" x14ac:dyDescent="0.25">
      <c r="O1150" s="1"/>
    </row>
    <row r="1151" spans="15:15" x14ac:dyDescent="0.25">
      <c r="O1151" s="1"/>
    </row>
    <row r="1152" spans="15:15" x14ac:dyDescent="0.25">
      <c r="O1152" s="1"/>
    </row>
    <row r="1153" spans="15:15" x14ac:dyDescent="0.25">
      <c r="O1153" s="1"/>
    </row>
    <row r="1154" spans="15:15" x14ac:dyDescent="0.25">
      <c r="O1154" s="1"/>
    </row>
    <row r="1155" spans="15:15" x14ac:dyDescent="0.25">
      <c r="O1155" s="1"/>
    </row>
    <row r="1156" spans="15:15" x14ac:dyDescent="0.25">
      <c r="O1156" s="1"/>
    </row>
    <row r="1157" spans="15:15" x14ac:dyDescent="0.25">
      <c r="O1157" s="1"/>
    </row>
    <row r="1158" spans="15:15" x14ac:dyDescent="0.25">
      <c r="O1158" s="1"/>
    </row>
    <row r="1159" spans="15:15" x14ac:dyDescent="0.25">
      <c r="O1159" s="1"/>
    </row>
    <row r="1160" spans="15:15" x14ac:dyDescent="0.25">
      <c r="O1160" s="1"/>
    </row>
    <row r="1161" spans="15:15" x14ac:dyDescent="0.25">
      <c r="O1161" s="1"/>
    </row>
    <row r="1162" spans="15:15" x14ac:dyDescent="0.25">
      <c r="O1162" s="1"/>
    </row>
    <row r="1163" spans="15:15" x14ac:dyDescent="0.25">
      <c r="O1163" s="1"/>
    </row>
    <row r="1164" spans="15:15" x14ac:dyDescent="0.25">
      <c r="O1164" s="1"/>
    </row>
    <row r="1165" spans="15:15" x14ac:dyDescent="0.25">
      <c r="O1165" s="1"/>
    </row>
    <row r="1166" spans="15:15" x14ac:dyDescent="0.25">
      <c r="O1166" s="1"/>
    </row>
    <row r="1167" spans="15:15" x14ac:dyDescent="0.25">
      <c r="O1167" s="1"/>
    </row>
    <row r="1168" spans="15:15" x14ac:dyDescent="0.25">
      <c r="O1168" s="1"/>
    </row>
    <row r="1169" spans="15:15" x14ac:dyDescent="0.25">
      <c r="O1169" s="1"/>
    </row>
    <row r="1170" spans="15:15" x14ac:dyDescent="0.25">
      <c r="O1170" s="1"/>
    </row>
    <row r="1171" spans="15:15" x14ac:dyDescent="0.25">
      <c r="O1171" s="1"/>
    </row>
    <row r="1172" spans="15:15" x14ac:dyDescent="0.25">
      <c r="O1172" s="1"/>
    </row>
    <row r="1173" spans="15:15" x14ac:dyDescent="0.25">
      <c r="O1173" s="1"/>
    </row>
    <row r="1174" spans="15:15" x14ac:dyDescent="0.25">
      <c r="O1174" s="1"/>
    </row>
    <row r="1175" spans="15:15" x14ac:dyDescent="0.25">
      <c r="O1175" s="1"/>
    </row>
    <row r="1176" spans="15:15" x14ac:dyDescent="0.25">
      <c r="O1176" s="1"/>
    </row>
    <row r="1177" spans="15:15" x14ac:dyDescent="0.25">
      <c r="O1177" s="1"/>
    </row>
    <row r="1178" spans="15:15" x14ac:dyDescent="0.25">
      <c r="O1178" s="1"/>
    </row>
    <row r="1179" spans="15:15" x14ac:dyDescent="0.25">
      <c r="O1179" s="1"/>
    </row>
    <row r="1180" spans="15:15" x14ac:dyDescent="0.25">
      <c r="O1180" s="1"/>
    </row>
    <row r="1181" spans="15:15" x14ac:dyDescent="0.25">
      <c r="O1181" s="1"/>
    </row>
    <row r="1182" spans="15:15" x14ac:dyDescent="0.25">
      <c r="O1182" s="1"/>
    </row>
    <row r="1183" spans="15:15" x14ac:dyDescent="0.25">
      <c r="O1183" s="1"/>
    </row>
    <row r="1184" spans="15:15" x14ac:dyDescent="0.25">
      <c r="O1184" s="1"/>
    </row>
    <row r="1185" spans="15:15" x14ac:dyDescent="0.25">
      <c r="O1185" s="1"/>
    </row>
    <row r="1186" spans="15:15" x14ac:dyDescent="0.25">
      <c r="O1186" s="1"/>
    </row>
    <row r="1187" spans="15:15" x14ac:dyDescent="0.25">
      <c r="O1187" s="1"/>
    </row>
    <row r="1188" spans="15:15" x14ac:dyDescent="0.25">
      <c r="O1188" s="1"/>
    </row>
    <row r="1189" spans="15:15" x14ac:dyDescent="0.25">
      <c r="O1189" s="1"/>
    </row>
    <row r="1190" spans="15:15" x14ac:dyDescent="0.25">
      <c r="O1190" s="1"/>
    </row>
    <row r="1191" spans="15:15" x14ac:dyDescent="0.25">
      <c r="O1191" s="1"/>
    </row>
    <row r="1192" spans="15:15" x14ac:dyDescent="0.25">
      <c r="O1192" s="1"/>
    </row>
    <row r="1193" spans="15:15" x14ac:dyDescent="0.25">
      <c r="O1193" s="1"/>
    </row>
    <row r="1194" spans="15:15" x14ac:dyDescent="0.25">
      <c r="O1194" s="1"/>
    </row>
    <row r="1195" spans="15:15" x14ac:dyDescent="0.25">
      <c r="O1195" s="1"/>
    </row>
    <row r="1196" spans="15:15" x14ac:dyDescent="0.25">
      <c r="O1196" s="1"/>
    </row>
    <row r="1197" spans="15:15" x14ac:dyDescent="0.25">
      <c r="O1197" s="1"/>
    </row>
    <row r="1198" spans="15:15" x14ac:dyDescent="0.25">
      <c r="O1198" s="1"/>
    </row>
    <row r="1199" spans="15:15" x14ac:dyDescent="0.25">
      <c r="O1199" s="1"/>
    </row>
    <row r="1200" spans="15:15" x14ac:dyDescent="0.25">
      <c r="O1200" s="1"/>
    </row>
    <row r="1201" spans="15:15" x14ac:dyDescent="0.25">
      <c r="O1201" s="1"/>
    </row>
    <row r="1202" spans="15:15" x14ac:dyDescent="0.25">
      <c r="O1202" s="1"/>
    </row>
    <row r="1203" spans="15:15" x14ac:dyDescent="0.25">
      <c r="O1203" s="1"/>
    </row>
    <row r="1204" spans="15:15" x14ac:dyDescent="0.25">
      <c r="O1204" s="1"/>
    </row>
    <row r="1205" spans="15:15" x14ac:dyDescent="0.25">
      <c r="O1205" s="1"/>
    </row>
    <row r="1206" spans="15:15" x14ac:dyDescent="0.25">
      <c r="O1206" s="1"/>
    </row>
    <row r="1207" spans="15:15" x14ac:dyDescent="0.25">
      <c r="O1207" s="1"/>
    </row>
    <row r="1208" spans="15:15" x14ac:dyDescent="0.25">
      <c r="O1208" s="1"/>
    </row>
    <row r="1209" spans="15:15" x14ac:dyDescent="0.25">
      <c r="O1209" s="1"/>
    </row>
    <row r="1210" spans="15:15" x14ac:dyDescent="0.25">
      <c r="O1210" s="1"/>
    </row>
    <row r="1211" spans="15:15" x14ac:dyDescent="0.25">
      <c r="O1211" s="1"/>
    </row>
    <row r="1212" spans="15:15" x14ac:dyDescent="0.25">
      <c r="O1212" s="1"/>
    </row>
    <row r="1213" spans="15:15" x14ac:dyDescent="0.25">
      <c r="O1213" s="1"/>
    </row>
    <row r="1214" spans="15:15" x14ac:dyDescent="0.25">
      <c r="O1214" s="1"/>
    </row>
    <row r="1215" spans="15:15" x14ac:dyDescent="0.25">
      <c r="O1215" s="1"/>
    </row>
    <row r="1216" spans="15:15" x14ac:dyDescent="0.25">
      <c r="O1216" s="1"/>
    </row>
    <row r="1217" spans="15:15" x14ac:dyDescent="0.25">
      <c r="O1217" s="1"/>
    </row>
    <row r="1218" spans="15:15" x14ac:dyDescent="0.25">
      <c r="O1218" s="1"/>
    </row>
    <row r="1219" spans="15:15" x14ac:dyDescent="0.25">
      <c r="O1219" s="1"/>
    </row>
    <row r="1220" spans="15:15" x14ac:dyDescent="0.25">
      <c r="O1220" s="1"/>
    </row>
    <row r="1221" spans="15:15" x14ac:dyDescent="0.25">
      <c r="O1221" s="1"/>
    </row>
    <row r="1222" spans="15:15" x14ac:dyDescent="0.25">
      <c r="O1222" s="1"/>
    </row>
    <row r="1223" spans="15:15" x14ac:dyDescent="0.25">
      <c r="O1223" s="1"/>
    </row>
    <row r="1224" spans="15:15" x14ac:dyDescent="0.25">
      <c r="O1224" s="1"/>
    </row>
    <row r="1225" spans="15:15" x14ac:dyDescent="0.25">
      <c r="O1225" s="1"/>
    </row>
    <row r="1226" spans="15:15" x14ac:dyDescent="0.25">
      <c r="O1226" s="1"/>
    </row>
    <row r="1227" spans="15:15" x14ac:dyDescent="0.25">
      <c r="O1227" s="1"/>
    </row>
    <row r="1228" spans="15:15" x14ac:dyDescent="0.25">
      <c r="O1228" s="1"/>
    </row>
    <row r="1229" spans="15:15" x14ac:dyDescent="0.25">
      <c r="O1229" s="1"/>
    </row>
    <row r="1230" spans="15:15" x14ac:dyDescent="0.25">
      <c r="O1230" s="1"/>
    </row>
    <row r="1231" spans="15:15" x14ac:dyDescent="0.25">
      <c r="O1231" s="1"/>
    </row>
    <row r="1232" spans="15:15" x14ac:dyDescent="0.25">
      <c r="O1232" s="1"/>
    </row>
    <row r="1233" spans="15:15" x14ac:dyDescent="0.25">
      <c r="O1233" s="1"/>
    </row>
    <row r="1234" spans="15:15" x14ac:dyDescent="0.25">
      <c r="O1234" s="1"/>
    </row>
    <row r="1235" spans="15:15" x14ac:dyDescent="0.25">
      <c r="O1235" s="1"/>
    </row>
    <row r="1236" spans="15:15" x14ac:dyDescent="0.25">
      <c r="O1236" s="1"/>
    </row>
    <row r="1237" spans="15:15" x14ac:dyDescent="0.25">
      <c r="O1237" s="1"/>
    </row>
    <row r="1238" spans="15:15" x14ac:dyDescent="0.25">
      <c r="O1238" s="1"/>
    </row>
    <row r="1239" spans="15:15" x14ac:dyDescent="0.25">
      <c r="O1239" s="1"/>
    </row>
    <row r="1240" spans="15:15" x14ac:dyDescent="0.25">
      <c r="O1240" s="1"/>
    </row>
    <row r="1241" spans="15:15" x14ac:dyDescent="0.25">
      <c r="O1241" s="1"/>
    </row>
    <row r="1242" spans="15:15" x14ac:dyDescent="0.25">
      <c r="O1242" s="1"/>
    </row>
    <row r="1243" spans="15:15" x14ac:dyDescent="0.25">
      <c r="O1243" s="1"/>
    </row>
    <row r="1244" spans="15:15" x14ac:dyDescent="0.25">
      <c r="O1244" s="1"/>
    </row>
    <row r="1245" spans="15:15" x14ac:dyDescent="0.25">
      <c r="O1245" s="1"/>
    </row>
    <row r="1246" spans="15:15" x14ac:dyDescent="0.25">
      <c r="O1246" s="1"/>
    </row>
    <row r="1247" spans="15:15" x14ac:dyDescent="0.25">
      <c r="O1247" s="1"/>
    </row>
    <row r="1248" spans="15:15" x14ac:dyDescent="0.25">
      <c r="O1248" s="1"/>
    </row>
    <row r="1249" spans="15:15" x14ac:dyDescent="0.25">
      <c r="O1249" s="1"/>
    </row>
    <row r="1250" spans="15:15" x14ac:dyDescent="0.25">
      <c r="O1250" s="1"/>
    </row>
    <row r="1251" spans="15:15" x14ac:dyDescent="0.25">
      <c r="O1251" s="1"/>
    </row>
    <row r="1252" spans="15:15" x14ac:dyDescent="0.25">
      <c r="O1252" s="1"/>
    </row>
    <row r="1253" spans="15:15" x14ac:dyDescent="0.25">
      <c r="O1253" s="1"/>
    </row>
    <row r="1254" spans="15:15" x14ac:dyDescent="0.25">
      <c r="O1254" s="1"/>
    </row>
    <row r="1255" spans="15:15" x14ac:dyDescent="0.25">
      <c r="O1255" s="1"/>
    </row>
    <row r="1256" spans="15:15" x14ac:dyDescent="0.25">
      <c r="O1256" s="1"/>
    </row>
    <row r="1257" spans="15:15" x14ac:dyDescent="0.25">
      <c r="O1257" s="1"/>
    </row>
    <row r="1258" spans="15:15" x14ac:dyDescent="0.25">
      <c r="O1258" s="1"/>
    </row>
    <row r="1259" spans="15:15" x14ac:dyDescent="0.25">
      <c r="O1259" s="1"/>
    </row>
    <row r="1260" spans="15:15" x14ac:dyDescent="0.25">
      <c r="O1260" s="1"/>
    </row>
    <row r="1261" spans="15:15" x14ac:dyDescent="0.25">
      <c r="O1261" s="1"/>
    </row>
    <row r="1262" spans="15:15" x14ac:dyDescent="0.25">
      <c r="O1262" s="1"/>
    </row>
    <row r="1263" spans="15:15" x14ac:dyDescent="0.25">
      <c r="O1263" s="1"/>
    </row>
    <row r="1264" spans="15:15" x14ac:dyDescent="0.25">
      <c r="O1264" s="1"/>
    </row>
    <row r="1265" spans="15:15" x14ac:dyDescent="0.25">
      <c r="O1265" s="1"/>
    </row>
    <row r="1266" spans="15:15" x14ac:dyDescent="0.25">
      <c r="O1266" s="1"/>
    </row>
    <row r="1267" spans="15:15" x14ac:dyDescent="0.25">
      <c r="O1267" s="1"/>
    </row>
    <row r="1268" spans="15:15" x14ac:dyDescent="0.25">
      <c r="O1268" s="1"/>
    </row>
    <row r="1269" spans="15:15" x14ac:dyDescent="0.25">
      <c r="O1269" s="1"/>
    </row>
    <row r="1270" spans="15:15" x14ac:dyDescent="0.25">
      <c r="O1270" s="1"/>
    </row>
    <row r="1271" spans="15:15" x14ac:dyDescent="0.25">
      <c r="O1271" s="1"/>
    </row>
    <row r="1272" spans="15:15" x14ac:dyDescent="0.25">
      <c r="O1272" s="1"/>
    </row>
    <row r="1273" spans="15:15" x14ac:dyDescent="0.25">
      <c r="O1273" s="1"/>
    </row>
    <row r="1274" spans="15:15" x14ac:dyDescent="0.25">
      <c r="O1274" s="1"/>
    </row>
    <row r="1275" spans="15:15" x14ac:dyDescent="0.25">
      <c r="O1275" s="1"/>
    </row>
    <row r="1276" spans="15:15" x14ac:dyDescent="0.25">
      <c r="O1276" s="1"/>
    </row>
    <row r="1277" spans="15:15" x14ac:dyDescent="0.25">
      <c r="O1277" s="1"/>
    </row>
    <row r="1278" spans="15:15" x14ac:dyDescent="0.25">
      <c r="O1278" s="1"/>
    </row>
    <row r="1279" spans="15:15" x14ac:dyDescent="0.25">
      <c r="O1279" s="1"/>
    </row>
    <row r="1280" spans="15:15" x14ac:dyDescent="0.25">
      <c r="O1280" s="1"/>
    </row>
    <row r="1281" spans="15:15" x14ac:dyDescent="0.25">
      <c r="O1281" s="1"/>
    </row>
    <row r="1282" spans="15:15" x14ac:dyDescent="0.25">
      <c r="O1282" s="1"/>
    </row>
    <row r="1283" spans="15:15" x14ac:dyDescent="0.25">
      <c r="O1283" s="1"/>
    </row>
    <row r="1284" spans="15:15" x14ac:dyDescent="0.25">
      <c r="O1284" s="1"/>
    </row>
    <row r="1285" spans="15:15" x14ac:dyDescent="0.25">
      <c r="O1285" s="1"/>
    </row>
    <row r="1286" spans="15:15" x14ac:dyDescent="0.25">
      <c r="O1286" s="1"/>
    </row>
    <row r="1287" spans="15:15" x14ac:dyDescent="0.25">
      <c r="O1287" s="1"/>
    </row>
    <row r="1288" spans="15:15" x14ac:dyDescent="0.25">
      <c r="O1288" s="1"/>
    </row>
    <row r="1289" spans="15:15" x14ac:dyDescent="0.25">
      <c r="O1289" s="1"/>
    </row>
    <row r="1290" spans="15:15" x14ac:dyDescent="0.25">
      <c r="O1290" s="1"/>
    </row>
    <row r="1291" spans="15:15" x14ac:dyDescent="0.25">
      <c r="O1291" s="1"/>
    </row>
    <row r="1292" spans="15:15" x14ac:dyDescent="0.25">
      <c r="O1292" s="1"/>
    </row>
    <row r="1293" spans="15:15" x14ac:dyDescent="0.25">
      <c r="O1293" s="1"/>
    </row>
    <row r="1294" spans="15:15" x14ac:dyDescent="0.25">
      <c r="O1294" s="1"/>
    </row>
    <row r="1295" spans="15:15" x14ac:dyDescent="0.25">
      <c r="O1295" s="1"/>
    </row>
    <row r="1296" spans="15:15" x14ac:dyDescent="0.25">
      <c r="O1296" s="1"/>
    </row>
    <row r="1297" spans="15:15" x14ac:dyDescent="0.25">
      <c r="O1297" s="1"/>
    </row>
    <row r="1298" spans="15:15" x14ac:dyDescent="0.25">
      <c r="O1298" s="1"/>
    </row>
    <row r="1299" spans="15:15" x14ac:dyDescent="0.25">
      <c r="O1299" s="1"/>
    </row>
    <row r="1300" spans="15:15" x14ac:dyDescent="0.25">
      <c r="O1300" s="1"/>
    </row>
    <row r="1301" spans="15:15" x14ac:dyDescent="0.25">
      <c r="O1301" s="1"/>
    </row>
    <row r="1302" spans="15:15" x14ac:dyDescent="0.25">
      <c r="O1302" s="1"/>
    </row>
    <row r="1303" spans="15:15" x14ac:dyDescent="0.25">
      <c r="O1303" s="1"/>
    </row>
    <row r="1304" spans="15:15" x14ac:dyDescent="0.25">
      <c r="O1304" s="1"/>
    </row>
    <row r="1305" spans="15:15" x14ac:dyDescent="0.25">
      <c r="O1305" s="1"/>
    </row>
    <row r="1306" spans="15:15" x14ac:dyDescent="0.25">
      <c r="O1306" s="1"/>
    </row>
    <row r="1307" spans="15:15" x14ac:dyDescent="0.25">
      <c r="O1307" s="1"/>
    </row>
    <row r="1308" spans="15:15" x14ac:dyDescent="0.25">
      <c r="O1308" s="1"/>
    </row>
    <row r="1309" spans="15:15" x14ac:dyDescent="0.25">
      <c r="O1309" s="1"/>
    </row>
    <row r="1310" spans="15:15" x14ac:dyDescent="0.25">
      <c r="O1310" s="1"/>
    </row>
    <row r="1311" spans="15:15" x14ac:dyDescent="0.25">
      <c r="O1311" s="1"/>
    </row>
    <row r="1312" spans="15:15" x14ac:dyDescent="0.25">
      <c r="O1312" s="1"/>
    </row>
    <row r="1313" spans="15:15" x14ac:dyDescent="0.25">
      <c r="O1313" s="1"/>
    </row>
    <row r="1314" spans="15:15" x14ac:dyDescent="0.25">
      <c r="O1314" s="1"/>
    </row>
    <row r="1315" spans="15:15" x14ac:dyDescent="0.25">
      <c r="O1315" s="1"/>
    </row>
    <row r="1316" spans="15:15" x14ac:dyDescent="0.25">
      <c r="O1316" s="1"/>
    </row>
    <row r="1317" spans="15:15" x14ac:dyDescent="0.25">
      <c r="O1317" s="1"/>
    </row>
    <row r="1318" spans="15:15" x14ac:dyDescent="0.25">
      <c r="O1318" s="1"/>
    </row>
    <row r="1319" spans="15:15" x14ac:dyDescent="0.25">
      <c r="O1319" s="1"/>
    </row>
    <row r="1320" spans="15:15" x14ac:dyDescent="0.25">
      <c r="O1320" s="1"/>
    </row>
    <row r="1321" spans="15:15" x14ac:dyDescent="0.25">
      <c r="O1321" s="1"/>
    </row>
    <row r="1322" spans="15:15" x14ac:dyDescent="0.25">
      <c r="O1322" s="1"/>
    </row>
    <row r="1323" spans="15:15" x14ac:dyDescent="0.25">
      <c r="O1323" s="1"/>
    </row>
    <row r="1324" spans="15:15" x14ac:dyDescent="0.25">
      <c r="O1324" s="1"/>
    </row>
    <row r="1325" spans="15:15" x14ac:dyDescent="0.25">
      <c r="O1325" s="1"/>
    </row>
    <row r="1326" spans="15:15" x14ac:dyDescent="0.25">
      <c r="O1326" s="1"/>
    </row>
    <row r="1327" spans="15:15" x14ac:dyDescent="0.25">
      <c r="O1327" s="1"/>
    </row>
    <row r="1328" spans="15:15" x14ac:dyDescent="0.25">
      <c r="O1328" s="1"/>
    </row>
    <row r="1329" spans="15:15" x14ac:dyDescent="0.25">
      <c r="O1329" s="1"/>
    </row>
    <row r="1330" spans="15:15" x14ac:dyDescent="0.25">
      <c r="O1330" s="1"/>
    </row>
    <row r="1331" spans="15:15" x14ac:dyDescent="0.25">
      <c r="O1331" s="1"/>
    </row>
    <row r="1332" spans="15:15" x14ac:dyDescent="0.25">
      <c r="O1332" s="1"/>
    </row>
    <row r="1333" spans="15:15" x14ac:dyDescent="0.25">
      <c r="O1333" s="1"/>
    </row>
    <row r="1334" spans="15:15" x14ac:dyDescent="0.25">
      <c r="O1334" s="1"/>
    </row>
    <row r="1335" spans="15:15" x14ac:dyDescent="0.25">
      <c r="O1335" s="1"/>
    </row>
    <row r="1336" spans="15:15" x14ac:dyDescent="0.25">
      <c r="O1336" s="1"/>
    </row>
    <row r="1337" spans="15:15" x14ac:dyDescent="0.25">
      <c r="O1337" s="1"/>
    </row>
    <row r="1338" spans="15:15" x14ac:dyDescent="0.25">
      <c r="O1338" s="1"/>
    </row>
    <row r="1339" spans="15:15" x14ac:dyDescent="0.25">
      <c r="O1339" s="1"/>
    </row>
    <row r="1340" spans="15:15" x14ac:dyDescent="0.25">
      <c r="O1340" s="1"/>
    </row>
    <row r="1341" spans="15:15" x14ac:dyDescent="0.25">
      <c r="O1341" s="1"/>
    </row>
    <row r="1342" spans="15:15" x14ac:dyDescent="0.25">
      <c r="O1342" s="1"/>
    </row>
    <row r="1343" spans="15:15" x14ac:dyDescent="0.25">
      <c r="O1343" s="1"/>
    </row>
    <row r="1344" spans="15:15" x14ac:dyDescent="0.25">
      <c r="O1344" s="1"/>
    </row>
    <row r="1345" spans="15:15" x14ac:dyDescent="0.25">
      <c r="O1345" s="1"/>
    </row>
    <row r="1346" spans="15:15" x14ac:dyDescent="0.25">
      <c r="O1346" s="1"/>
    </row>
    <row r="1347" spans="15:15" x14ac:dyDescent="0.25">
      <c r="O1347" s="1"/>
    </row>
    <row r="1348" spans="15:15" x14ac:dyDescent="0.25">
      <c r="O1348" s="1"/>
    </row>
    <row r="1349" spans="15:15" x14ac:dyDescent="0.25">
      <c r="O1349" s="1"/>
    </row>
    <row r="1350" spans="15:15" x14ac:dyDescent="0.25">
      <c r="O1350" s="1"/>
    </row>
    <row r="1351" spans="15:15" x14ac:dyDescent="0.25">
      <c r="O1351" s="1"/>
    </row>
    <row r="1352" spans="15:15" x14ac:dyDescent="0.25">
      <c r="O1352" s="1"/>
    </row>
    <row r="1353" spans="15:15" x14ac:dyDescent="0.25">
      <c r="O1353" s="1"/>
    </row>
    <row r="1354" spans="15:15" x14ac:dyDescent="0.25">
      <c r="O1354" s="1"/>
    </row>
    <row r="1355" spans="15:15" x14ac:dyDescent="0.25">
      <c r="O1355" s="1"/>
    </row>
    <row r="1356" spans="15:15" x14ac:dyDescent="0.25">
      <c r="O1356" s="1"/>
    </row>
    <row r="1357" spans="15:15" x14ac:dyDescent="0.25">
      <c r="O1357" s="1"/>
    </row>
    <row r="1358" spans="15:15" x14ac:dyDescent="0.25">
      <c r="O1358" s="1"/>
    </row>
    <row r="1359" spans="15:15" x14ac:dyDescent="0.25">
      <c r="O1359" s="1"/>
    </row>
    <row r="1360" spans="15:15" x14ac:dyDescent="0.25">
      <c r="O1360" s="1"/>
    </row>
    <row r="1361" spans="15:15" x14ac:dyDescent="0.25">
      <c r="O1361" s="1"/>
    </row>
    <row r="1362" spans="15:15" x14ac:dyDescent="0.25">
      <c r="O1362" s="1"/>
    </row>
    <row r="1363" spans="15:15" x14ac:dyDescent="0.25">
      <c r="O1363" s="1"/>
    </row>
    <row r="1364" spans="15:15" x14ac:dyDescent="0.25">
      <c r="O1364" s="1"/>
    </row>
    <row r="1365" spans="15:15" x14ac:dyDescent="0.25">
      <c r="O1365" s="1"/>
    </row>
    <row r="1366" spans="15:15" x14ac:dyDescent="0.25">
      <c r="O1366" s="1"/>
    </row>
    <row r="1367" spans="15:15" x14ac:dyDescent="0.25">
      <c r="O1367" s="1"/>
    </row>
    <row r="1368" spans="15:15" x14ac:dyDescent="0.25">
      <c r="O1368" s="1"/>
    </row>
    <row r="1369" spans="15:15" x14ac:dyDescent="0.25">
      <c r="O1369" s="1"/>
    </row>
    <row r="1370" spans="15:15" x14ac:dyDescent="0.25">
      <c r="O1370" s="1"/>
    </row>
    <row r="1371" spans="15:15" x14ac:dyDescent="0.25">
      <c r="O1371" s="1"/>
    </row>
    <row r="1372" spans="15:15" x14ac:dyDescent="0.25">
      <c r="O1372" s="1"/>
    </row>
    <row r="1373" spans="15:15" x14ac:dyDescent="0.25">
      <c r="O1373" s="1"/>
    </row>
    <row r="1374" spans="15:15" x14ac:dyDescent="0.25">
      <c r="O1374" s="1"/>
    </row>
    <row r="1375" spans="15:15" x14ac:dyDescent="0.25">
      <c r="O1375" s="1"/>
    </row>
    <row r="1376" spans="15:15" x14ac:dyDescent="0.25">
      <c r="O1376" s="1"/>
    </row>
    <row r="1377" spans="15:15" x14ac:dyDescent="0.25">
      <c r="O1377" s="1"/>
    </row>
    <row r="1378" spans="15:15" x14ac:dyDescent="0.25">
      <c r="O1378" s="1"/>
    </row>
    <row r="1379" spans="15:15" x14ac:dyDescent="0.25">
      <c r="O1379" s="1"/>
    </row>
    <row r="1380" spans="15:15" x14ac:dyDescent="0.25">
      <c r="O1380" s="1"/>
    </row>
    <row r="1381" spans="15:15" x14ac:dyDescent="0.25">
      <c r="O1381" s="1"/>
    </row>
    <row r="1382" spans="15:15" x14ac:dyDescent="0.25">
      <c r="O1382" s="1"/>
    </row>
    <row r="1383" spans="15:15" x14ac:dyDescent="0.25">
      <c r="O1383" s="1"/>
    </row>
    <row r="1384" spans="15:15" x14ac:dyDescent="0.25">
      <c r="O1384" s="1"/>
    </row>
    <row r="1385" spans="15:15" x14ac:dyDescent="0.25">
      <c r="O1385" s="1"/>
    </row>
    <row r="1386" spans="15:15" x14ac:dyDescent="0.25">
      <c r="O1386" s="1"/>
    </row>
    <row r="1387" spans="15:15" x14ac:dyDescent="0.25">
      <c r="O1387" s="1"/>
    </row>
    <row r="1388" spans="15:15" x14ac:dyDescent="0.25">
      <c r="O1388" s="1"/>
    </row>
    <row r="1389" spans="15:15" x14ac:dyDescent="0.25">
      <c r="O1389" s="1"/>
    </row>
    <row r="1390" spans="15:15" x14ac:dyDescent="0.25">
      <c r="O1390" s="1"/>
    </row>
    <row r="1391" spans="15:15" x14ac:dyDescent="0.25">
      <c r="O1391" s="1"/>
    </row>
    <row r="1392" spans="15:15" x14ac:dyDescent="0.25">
      <c r="O1392" s="1"/>
    </row>
    <row r="1393" spans="15:15" x14ac:dyDescent="0.25">
      <c r="O1393" s="1"/>
    </row>
    <row r="1394" spans="15:15" x14ac:dyDescent="0.25">
      <c r="O1394" s="1"/>
    </row>
    <row r="1395" spans="15:15" x14ac:dyDescent="0.25">
      <c r="O1395" s="1"/>
    </row>
    <row r="1396" spans="15:15" x14ac:dyDescent="0.25">
      <c r="O1396" s="1"/>
    </row>
    <row r="1397" spans="15:15" x14ac:dyDescent="0.25">
      <c r="O1397" s="1"/>
    </row>
    <row r="1398" spans="15:15" x14ac:dyDescent="0.25">
      <c r="O1398" s="1"/>
    </row>
    <row r="1399" spans="15:15" x14ac:dyDescent="0.25">
      <c r="O1399" s="1"/>
    </row>
    <row r="1400" spans="15:15" x14ac:dyDescent="0.25">
      <c r="O1400" s="1"/>
    </row>
    <row r="1401" spans="15:15" x14ac:dyDescent="0.25">
      <c r="O1401" s="1"/>
    </row>
    <row r="1402" spans="15:15" x14ac:dyDescent="0.25">
      <c r="O1402" s="1"/>
    </row>
    <row r="1403" spans="15:15" x14ac:dyDescent="0.25">
      <c r="O1403" s="1"/>
    </row>
    <row r="1404" spans="15:15" x14ac:dyDescent="0.25">
      <c r="O1404" s="1"/>
    </row>
    <row r="1405" spans="15:15" x14ac:dyDescent="0.25">
      <c r="O1405" s="1"/>
    </row>
    <row r="1406" spans="15:15" x14ac:dyDescent="0.25">
      <c r="O1406" s="1"/>
    </row>
    <row r="1407" spans="15:15" x14ac:dyDescent="0.25">
      <c r="O1407" s="1"/>
    </row>
    <row r="1408" spans="15:15" x14ac:dyDescent="0.25">
      <c r="O1408" s="1"/>
    </row>
    <row r="1409" spans="15:15" x14ac:dyDescent="0.25">
      <c r="O1409" s="1"/>
    </row>
    <row r="1410" spans="15:15" x14ac:dyDescent="0.25">
      <c r="O1410" s="1"/>
    </row>
    <row r="1411" spans="15:15" x14ac:dyDescent="0.25">
      <c r="O1411" s="1"/>
    </row>
    <row r="1412" spans="15:15" x14ac:dyDescent="0.25">
      <c r="O1412" s="1"/>
    </row>
    <row r="1413" spans="15:15" x14ac:dyDescent="0.25">
      <c r="O1413" s="1"/>
    </row>
    <row r="1414" spans="15:15" x14ac:dyDescent="0.25">
      <c r="O1414" s="1"/>
    </row>
    <row r="1415" spans="15:15" x14ac:dyDescent="0.25">
      <c r="O1415" s="1"/>
    </row>
    <row r="1416" spans="15:15" x14ac:dyDescent="0.25">
      <c r="O1416" s="1"/>
    </row>
    <row r="1417" spans="15:15" x14ac:dyDescent="0.25">
      <c r="O1417" s="1"/>
    </row>
    <row r="1418" spans="15:15" x14ac:dyDescent="0.25">
      <c r="O1418" s="1"/>
    </row>
    <row r="1419" spans="15:15" x14ac:dyDescent="0.25">
      <c r="O1419" s="1"/>
    </row>
    <row r="1420" spans="15:15" x14ac:dyDescent="0.25">
      <c r="O1420" s="1"/>
    </row>
    <row r="1421" spans="15:15" x14ac:dyDescent="0.25">
      <c r="O1421" s="1"/>
    </row>
    <row r="1422" spans="15:15" x14ac:dyDescent="0.25">
      <c r="O1422" s="1"/>
    </row>
    <row r="1423" spans="15:15" x14ac:dyDescent="0.25">
      <c r="O1423" s="1"/>
    </row>
    <row r="1424" spans="15:15" x14ac:dyDescent="0.25">
      <c r="O1424" s="1"/>
    </row>
    <row r="1425" spans="15:15" x14ac:dyDescent="0.25">
      <c r="O1425" s="1"/>
    </row>
    <row r="1426" spans="15:15" x14ac:dyDescent="0.25">
      <c r="O1426" s="1"/>
    </row>
    <row r="1427" spans="15:15" x14ac:dyDescent="0.25">
      <c r="O1427" s="1"/>
    </row>
    <row r="1428" spans="15:15" x14ac:dyDescent="0.25">
      <c r="O1428" s="1"/>
    </row>
    <row r="1429" spans="15:15" x14ac:dyDescent="0.25">
      <c r="O1429" s="1"/>
    </row>
    <row r="1430" spans="15:15" x14ac:dyDescent="0.25">
      <c r="O1430" s="1"/>
    </row>
    <row r="1431" spans="15:15" x14ac:dyDescent="0.25">
      <c r="O1431" s="1"/>
    </row>
    <row r="1432" spans="15:15" x14ac:dyDescent="0.25">
      <c r="O1432" s="1"/>
    </row>
    <row r="1433" spans="15:15" x14ac:dyDescent="0.25">
      <c r="O1433" s="1"/>
    </row>
    <row r="1434" spans="15:15" x14ac:dyDescent="0.25">
      <c r="O1434" s="1"/>
    </row>
    <row r="1435" spans="15:15" x14ac:dyDescent="0.25">
      <c r="O1435" s="1"/>
    </row>
    <row r="1436" spans="15:15" x14ac:dyDescent="0.25">
      <c r="O1436" s="1"/>
    </row>
    <row r="1437" spans="15:15" x14ac:dyDescent="0.25">
      <c r="O1437" s="1"/>
    </row>
    <row r="1438" spans="15:15" x14ac:dyDescent="0.25">
      <c r="O1438" s="1"/>
    </row>
    <row r="1439" spans="15:15" x14ac:dyDescent="0.25">
      <c r="O1439" s="1"/>
    </row>
    <row r="1440" spans="15:15" x14ac:dyDescent="0.25">
      <c r="O1440" s="1"/>
    </row>
    <row r="1441" spans="15:15" x14ac:dyDescent="0.25">
      <c r="O1441" s="1"/>
    </row>
    <row r="1442" spans="15:15" x14ac:dyDescent="0.25">
      <c r="O1442" s="1"/>
    </row>
    <row r="1443" spans="15:15" x14ac:dyDescent="0.25">
      <c r="O1443" s="1"/>
    </row>
    <row r="1444" spans="15:15" x14ac:dyDescent="0.25">
      <c r="O1444" s="1"/>
    </row>
    <row r="1445" spans="15:15" x14ac:dyDescent="0.25">
      <c r="O1445" s="1"/>
    </row>
    <row r="1446" spans="15:15" x14ac:dyDescent="0.25">
      <c r="O1446" s="1"/>
    </row>
    <row r="1447" spans="15:15" x14ac:dyDescent="0.25">
      <c r="O1447" s="1"/>
    </row>
    <row r="1448" spans="15:15" x14ac:dyDescent="0.25">
      <c r="O1448" s="1"/>
    </row>
    <row r="1449" spans="15:15" x14ac:dyDescent="0.25">
      <c r="O1449" s="1"/>
    </row>
    <row r="1450" spans="15:15" x14ac:dyDescent="0.25">
      <c r="O1450" s="1"/>
    </row>
    <row r="1451" spans="15:15" x14ac:dyDescent="0.25">
      <c r="O1451" s="1"/>
    </row>
    <row r="1452" spans="15:15" x14ac:dyDescent="0.25">
      <c r="O1452" s="1"/>
    </row>
    <row r="1453" spans="15:15" x14ac:dyDescent="0.25">
      <c r="O1453" s="1"/>
    </row>
    <row r="1454" spans="15:15" x14ac:dyDescent="0.25">
      <c r="O1454" s="1"/>
    </row>
    <row r="1455" spans="15:15" x14ac:dyDescent="0.25">
      <c r="O1455" s="1"/>
    </row>
    <row r="1456" spans="15:15" x14ac:dyDescent="0.25">
      <c r="O1456" s="1"/>
    </row>
    <row r="1457" spans="15:15" x14ac:dyDescent="0.25">
      <c r="O1457" s="1"/>
    </row>
    <row r="1458" spans="15:15" x14ac:dyDescent="0.25">
      <c r="O1458" s="1"/>
    </row>
    <row r="1459" spans="15:15" x14ac:dyDescent="0.25">
      <c r="O1459" s="1"/>
    </row>
    <row r="1460" spans="15:15" x14ac:dyDescent="0.25">
      <c r="O1460" s="1"/>
    </row>
    <row r="1461" spans="15:15" x14ac:dyDescent="0.25">
      <c r="O1461" s="1"/>
    </row>
    <row r="1462" spans="15:15" x14ac:dyDescent="0.25">
      <c r="O1462" s="1"/>
    </row>
    <row r="1463" spans="15:15" x14ac:dyDescent="0.25">
      <c r="O1463" s="1"/>
    </row>
    <row r="1464" spans="15:15" x14ac:dyDescent="0.25">
      <c r="O1464" s="1"/>
    </row>
    <row r="1465" spans="15:15" x14ac:dyDescent="0.25">
      <c r="O1465" s="1"/>
    </row>
    <row r="1466" spans="15:15" x14ac:dyDescent="0.25">
      <c r="O1466" s="1"/>
    </row>
    <row r="1467" spans="15:15" x14ac:dyDescent="0.25">
      <c r="O1467" s="1"/>
    </row>
    <row r="1468" spans="15:15" x14ac:dyDescent="0.25">
      <c r="O1468" s="1"/>
    </row>
    <row r="1469" spans="15:15" x14ac:dyDescent="0.25">
      <c r="O1469" s="1"/>
    </row>
    <row r="1470" spans="15:15" x14ac:dyDescent="0.25">
      <c r="O1470" s="1"/>
    </row>
    <row r="1471" spans="15:15" x14ac:dyDescent="0.25">
      <c r="O1471" s="1"/>
    </row>
    <row r="1472" spans="15:15" x14ac:dyDescent="0.25">
      <c r="O1472" s="1"/>
    </row>
    <row r="1473" spans="15:15" x14ac:dyDescent="0.25">
      <c r="O1473" s="1"/>
    </row>
    <row r="1474" spans="15:15" x14ac:dyDescent="0.25">
      <c r="O1474" s="1"/>
    </row>
    <row r="1475" spans="15:15" x14ac:dyDescent="0.25">
      <c r="O1475" s="1"/>
    </row>
    <row r="1476" spans="15:15" x14ac:dyDescent="0.25">
      <c r="O1476" s="1"/>
    </row>
    <row r="1477" spans="15:15" x14ac:dyDescent="0.25">
      <c r="O1477" s="1"/>
    </row>
    <row r="1478" spans="15:15" x14ac:dyDescent="0.25">
      <c r="O1478" s="1"/>
    </row>
    <row r="1479" spans="15:15" x14ac:dyDescent="0.25">
      <c r="O1479" s="1"/>
    </row>
    <row r="1480" spans="15:15" x14ac:dyDescent="0.25">
      <c r="O1480" s="1"/>
    </row>
    <row r="1481" spans="15:15" x14ac:dyDescent="0.25">
      <c r="O1481" s="1"/>
    </row>
    <row r="1482" spans="15:15" x14ac:dyDescent="0.25">
      <c r="O1482" s="1"/>
    </row>
    <row r="1483" spans="15:15" x14ac:dyDescent="0.25">
      <c r="O1483" s="1"/>
    </row>
    <row r="1484" spans="15:15" x14ac:dyDescent="0.25">
      <c r="O1484" s="1"/>
    </row>
    <row r="1485" spans="15:15" x14ac:dyDescent="0.25">
      <c r="O1485" s="1"/>
    </row>
    <row r="1486" spans="15:15" x14ac:dyDescent="0.25">
      <c r="O1486" s="1"/>
    </row>
    <row r="1487" spans="15:15" x14ac:dyDescent="0.25">
      <c r="O1487" s="1"/>
    </row>
    <row r="1488" spans="15:15" x14ac:dyDescent="0.25">
      <c r="O1488" s="1"/>
    </row>
    <row r="1489" spans="15:15" x14ac:dyDescent="0.25">
      <c r="O1489" s="1"/>
    </row>
    <row r="1490" spans="15:15" x14ac:dyDescent="0.25">
      <c r="O1490" s="1"/>
    </row>
    <row r="1491" spans="15:15" x14ac:dyDescent="0.25">
      <c r="O1491" s="1"/>
    </row>
    <row r="1492" spans="15:15" x14ac:dyDescent="0.25">
      <c r="O1492" s="1"/>
    </row>
    <row r="1493" spans="15:15" x14ac:dyDescent="0.25">
      <c r="O1493" s="1"/>
    </row>
    <row r="1494" spans="15:15" x14ac:dyDescent="0.25">
      <c r="O1494" s="1"/>
    </row>
    <row r="1495" spans="15:15" x14ac:dyDescent="0.25">
      <c r="O1495" s="1"/>
    </row>
    <row r="1496" spans="15:15" x14ac:dyDescent="0.25">
      <c r="O1496" s="1"/>
    </row>
    <row r="1497" spans="15:15" x14ac:dyDescent="0.25">
      <c r="O1497" s="1"/>
    </row>
    <row r="1498" spans="15:15" x14ac:dyDescent="0.25">
      <c r="O1498" s="1"/>
    </row>
    <row r="1499" spans="15:15" x14ac:dyDescent="0.25">
      <c r="O1499" s="1"/>
    </row>
    <row r="1500" spans="15:15" x14ac:dyDescent="0.25">
      <c r="O1500" s="1"/>
    </row>
    <row r="1501" spans="15:15" x14ac:dyDescent="0.25">
      <c r="O1501" s="1"/>
    </row>
    <row r="1502" spans="15:15" x14ac:dyDescent="0.25">
      <c r="O1502" s="1"/>
    </row>
    <row r="1503" spans="15:15" x14ac:dyDescent="0.25">
      <c r="O1503" s="1"/>
    </row>
    <row r="1504" spans="15:15" x14ac:dyDescent="0.25">
      <c r="O1504" s="1"/>
    </row>
    <row r="1505" spans="15:15" x14ac:dyDescent="0.25">
      <c r="O1505" s="1"/>
    </row>
    <row r="1506" spans="15:15" x14ac:dyDescent="0.25">
      <c r="O1506" s="1"/>
    </row>
    <row r="1507" spans="15:15" x14ac:dyDescent="0.25">
      <c r="O1507" s="1"/>
    </row>
    <row r="1508" spans="15:15" x14ac:dyDescent="0.25">
      <c r="O1508" s="1"/>
    </row>
    <row r="1509" spans="15:15" x14ac:dyDescent="0.25">
      <c r="O1509" s="1"/>
    </row>
    <row r="1510" spans="15:15" x14ac:dyDescent="0.25">
      <c r="O1510" s="1"/>
    </row>
    <row r="1511" spans="15:15" x14ac:dyDescent="0.25">
      <c r="O1511" s="1"/>
    </row>
    <row r="1512" spans="15:15" x14ac:dyDescent="0.25">
      <c r="O1512" s="1"/>
    </row>
    <row r="1513" spans="15:15" x14ac:dyDescent="0.25">
      <c r="O1513" s="1"/>
    </row>
    <row r="1514" spans="15:15" x14ac:dyDescent="0.25">
      <c r="O1514" s="1"/>
    </row>
    <row r="1515" spans="15:15" x14ac:dyDescent="0.25">
      <c r="O1515" s="1"/>
    </row>
    <row r="1516" spans="15:15" x14ac:dyDescent="0.25">
      <c r="O1516" s="1"/>
    </row>
    <row r="1517" spans="15:15" x14ac:dyDescent="0.25">
      <c r="O1517" s="1"/>
    </row>
    <row r="1518" spans="15:15" x14ac:dyDescent="0.25">
      <c r="O1518" s="1"/>
    </row>
    <row r="1519" spans="15:15" x14ac:dyDescent="0.25">
      <c r="O1519" s="1"/>
    </row>
    <row r="1520" spans="15:15" x14ac:dyDescent="0.25">
      <c r="O1520" s="1"/>
    </row>
    <row r="1521" spans="15:15" x14ac:dyDescent="0.25">
      <c r="O1521" s="1"/>
    </row>
    <row r="1522" spans="15:15" x14ac:dyDescent="0.25">
      <c r="O1522" s="1"/>
    </row>
    <row r="1523" spans="15:15" x14ac:dyDescent="0.25">
      <c r="O1523" s="1"/>
    </row>
    <row r="1524" spans="15:15" x14ac:dyDescent="0.25">
      <c r="O1524" s="1"/>
    </row>
    <row r="1525" spans="15:15" x14ac:dyDescent="0.25">
      <c r="O1525" s="1"/>
    </row>
    <row r="1526" spans="15:15" x14ac:dyDescent="0.25">
      <c r="O1526" s="1"/>
    </row>
    <row r="1527" spans="15:15" x14ac:dyDescent="0.25">
      <c r="O1527" s="1"/>
    </row>
    <row r="1528" spans="15:15" x14ac:dyDescent="0.25">
      <c r="O1528" s="1"/>
    </row>
    <row r="1529" spans="15:15" x14ac:dyDescent="0.25">
      <c r="O1529" s="1"/>
    </row>
    <row r="1530" spans="15:15" x14ac:dyDescent="0.25">
      <c r="O1530" s="1"/>
    </row>
    <row r="1531" spans="15:15" x14ac:dyDescent="0.25">
      <c r="O1531" s="1"/>
    </row>
    <row r="1532" spans="15:15" x14ac:dyDescent="0.25">
      <c r="O1532" s="1"/>
    </row>
    <row r="1533" spans="15:15" x14ac:dyDescent="0.25">
      <c r="O1533" s="1"/>
    </row>
    <row r="1534" spans="15:15" x14ac:dyDescent="0.25">
      <c r="O1534" s="1"/>
    </row>
    <row r="1535" spans="15:15" x14ac:dyDescent="0.25">
      <c r="O1535" s="1"/>
    </row>
    <row r="1536" spans="15:15" x14ac:dyDescent="0.25">
      <c r="O1536" s="1"/>
    </row>
    <row r="1537" spans="15:15" x14ac:dyDescent="0.25">
      <c r="O1537" s="1"/>
    </row>
    <row r="1538" spans="15:15" x14ac:dyDescent="0.25">
      <c r="O1538" s="1"/>
    </row>
    <row r="1539" spans="15:15" x14ac:dyDescent="0.25">
      <c r="O1539" s="1"/>
    </row>
    <row r="1540" spans="15:15" x14ac:dyDescent="0.25">
      <c r="O1540" s="1"/>
    </row>
    <row r="1541" spans="15:15" x14ac:dyDescent="0.25">
      <c r="O1541" s="1"/>
    </row>
    <row r="1542" spans="15:15" x14ac:dyDescent="0.25">
      <c r="O1542" s="1"/>
    </row>
    <row r="1543" spans="15:15" x14ac:dyDescent="0.25">
      <c r="O1543" s="1"/>
    </row>
    <row r="1544" spans="15:15" x14ac:dyDescent="0.25">
      <c r="O1544" s="1"/>
    </row>
    <row r="1545" spans="15:15" x14ac:dyDescent="0.25">
      <c r="O1545" s="1"/>
    </row>
    <row r="1546" spans="15:15" x14ac:dyDescent="0.25">
      <c r="O1546" s="1"/>
    </row>
    <row r="1547" spans="15:15" x14ac:dyDescent="0.25">
      <c r="O1547" s="1"/>
    </row>
    <row r="1548" spans="15:15" x14ac:dyDescent="0.25">
      <c r="O1548" s="1"/>
    </row>
    <row r="1549" spans="15:15" x14ac:dyDescent="0.25">
      <c r="O1549" s="1"/>
    </row>
    <row r="1550" spans="15:15" x14ac:dyDescent="0.25">
      <c r="O1550" s="1"/>
    </row>
    <row r="1551" spans="15:15" x14ac:dyDescent="0.25">
      <c r="O1551" s="1"/>
    </row>
    <row r="1552" spans="15:15" x14ac:dyDescent="0.25">
      <c r="O1552" s="1"/>
    </row>
    <row r="1553" spans="15:15" x14ac:dyDescent="0.25">
      <c r="O1553" s="1"/>
    </row>
    <row r="1554" spans="15:15" x14ac:dyDescent="0.25">
      <c r="O1554" s="1"/>
    </row>
    <row r="1555" spans="15:15" x14ac:dyDescent="0.25">
      <c r="O1555" s="1"/>
    </row>
    <row r="1556" spans="15:15" x14ac:dyDescent="0.25">
      <c r="O1556" s="1"/>
    </row>
    <row r="1557" spans="15:15" x14ac:dyDescent="0.25">
      <c r="O1557" s="1"/>
    </row>
    <row r="1558" spans="15:15" x14ac:dyDescent="0.25">
      <c r="O1558" s="1"/>
    </row>
    <row r="1559" spans="15:15" x14ac:dyDescent="0.25">
      <c r="O1559" s="1"/>
    </row>
    <row r="1560" spans="15:15" x14ac:dyDescent="0.25">
      <c r="O1560" s="1"/>
    </row>
    <row r="1561" spans="15:15" x14ac:dyDescent="0.25">
      <c r="O1561" s="1"/>
    </row>
    <row r="1562" spans="15:15" x14ac:dyDescent="0.25">
      <c r="O1562" s="1"/>
    </row>
    <row r="1563" spans="15:15" x14ac:dyDescent="0.25">
      <c r="O1563" s="1"/>
    </row>
    <row r="1564" spans="15:15" x14ac:dyDescent="0.25">
      <c r="O1564" s="1"/>
    </row>
    <row r="1565" spans="15:15" x14ac:dyDescent="0.25">
      <c r="O1565" s="1"/>
    </row>
    <row r="1566" spans="15:15" x14ac:dyDescent="0.25">
      <c r="O1566" s="1"/>
    </row>
    <row r="1567" spans="15:15" x14ac:dyDescent="0.25">
      <c r="O1567" s="1"/>
    </row>
    <row r="1568" spans="15:15" x14ac:dyDescent="0.25">
      <c r="O1568" s="1"/>
    </row>
    <row r="1569" spans="15:15" x14ac:dyDescent="0.25">
      <c r="O1569" s="1"/>
    </row>
    <row r="1570" spans="15:15" x14ac:dyDescent="0.25">
      <c r="O1570" s="1"/>
    </row>
    <row r="1571" spans="15:15" x14ac:dyDescent="0.25">
      <c r="O1571" s="1"/>
    </row>
    <row r="1572" spans="15:15" x14ac:dyDescent="0.25">
      <c r="O1572" s="1"/>
    </row>
    <row r="1573" spans="15:15" x14ac:dyDescent="0.25">
      <c r="O1573" s="1"/>
    </row>
    <row r="1574" spans="15:15" x14ac:dyDescent="0.25">
      <c r="O1574" s="1"/>
    </row>
    <row r="1575" spans="15:15" x14ac:dyDescent="0.25">
      <c r="O1575" s="1"/>
    </row>
    <row r="1576" spans="15:15" x14ac:dyDescent="0.25">
      <c r="O1576" s="1"/>
    </row>
    <row r="1577" spans="15:15" x14ac:dyDescent="0.25">
      <c r="O1577" s="1"/>
    </row>
    <row r="1578" spans="15:15" x14ac:dyDescent="0.25">
      <c r="O1578" s="1"/>
    </row>
    <row r="1579" spans="15:15" x14ac:dyDescent="0.25">
      <c r="O1579" s="1"/>
    </row>
    <row r="1580" spans="15:15" x14ac:dyDescent="0.25">
      <c r="O1580" s="1"/>
    </row>
    <row r="1581" spans="15:15" x14ac:dyDescent="0.25">
      <c r="O1581" s="1"/>
    </row>
    <row r="1582" spans="15:15" x14ac:dyDescent="0.25">
      <c r="O1582" s="1"/>
    </row>
    <row r="1583" spans="15:15" x14ac:dyDescent="0.25">
      <c r="O1583" s="1"/>
    </row>
    <row r="1584" spans="15:15" x14ac:dyDescent="0.25">
      <c r="O1584" s="1"/>
    </row>
    <row r="1585" spans="15:15" x14ac:dyDescent="0.25">
      <c r="O1585" s="1"/>
    </row>
    <row r="1586" spans="15:15" x14ac:dyDescent="0.25">
      <c r="O1586" s="1"/>
    </row>
    <row r="1587" spans="15:15" x14ac:dyDescent="0.25">
      <c r="O1587" s="1"/>
    </row>
    <row r="1588" spans="15:15" x14ac:dyDescent="0.25">
      <c r="O1588" s="1"/>
    </row>
    <row r="1589" spans="15:15" x14ac:dyDescent="0.25">
      <c r="O1589" s="1"/>
    </row>
    <row r="1590" spans="15:15" x14ac:dyDescent="0.25">
      <c r="O1590" s="1"/>
    </row>
    <row r="1591" spans="15:15" x14ac:dyDescent="0.25">
      <c r="O1591" s="1"/>
    </row>
    <row r="1592" spans="15:15" x14ac:dyDescent="0.25">
      <c r="O1592" s="1"/>
    </row>
    <row r="1593" spans="15:15" x14ac:dyDescent="0.25">
      <c r="O1593" s="1"/>
    </row>
    <row r="1594" spans="15:15" x14ac:dyDescent="0.25">
      <c r="O1594" s="1"/>
    </row>
    <row r="1595" spans="15:15" x14ac:dyDescent="0.25">
      <c r="O1595" s="1"/>
    </row>
    <row r="1596" spans="15:15" x14ac:dyDescent="0.25">
      <c r="O1596" s="1"/>
    </row>
    <row r="1597" spans="15:15" x14ac:dyDescent="0.25">
      <c r="O1597" s="1"/>
    </row>
    <row r="1598" spans="15:15" x14ac:dyDescent="0.25">
      <c r="O1598" s="1"/>
    </row>
    <row r="1599" spans="15:15" x14ac:dyDescent="0.25">
      <c r="O1599" s="1"/>
    </row>
    <row r="1600" spans="15:15" x14ac:dyDescent="0.25">
      <c r="O1600" s="1"/>
    </row>
    <row r="1601" spans="15:15" x14ac:dyDescent="0.25">
      <c r="O1601" s="1"/>
    </row>
    <row r="1602" spans="15:15" x14ac:dyDescent="0.25">
      <c r="O1602" s="1"/>
    </row>
    <row r="1603" spans="15:15" x14ac:dyDescent="0.25">
      <c r="O1603" s="1"/>
    </row>
    <row r="1604" spans="15:15" x14ac:dyDescent="0.25">
      <c r="O1604" s="1"/>
    </row>
    <row r="1605" spans="15:15" x14ac:dyDescent="0.25">
      <c r="O1605" s="1"/>
    </row>
    <row r="1606" spans="15:15" x14ac:dyDescent="0.25">
      <c r="O1606" s="1"/>
    </row>
    <row r="1607" spans="15:15" x14ac:dyDescent="0.25">
      <c r="O1607" s="1"/>
    </row>
    <row r="1608" spans="15:15" x14ac:dyDescent="0.25">
      <c r="O1608" s="1"/>
    </row>
    <row r="1609" spans="15:15" x14ac:dyDescent="0.25">
      <c r="O1609" s="1"/>
    </row>
    <row r="1610" spans="15:15" x14ac:dyDescent="0.25">
      <c r="O1610" s="1"/>
    </row>
    <row r="1611" spans="15:15" x14ac:dyDescent="0.25">
      <c r="O1611" s="1"/>
    </row>
    <row r="1612" spans="15:15" x14ac:dyDescent="0.25">
      <c r="O1612" s="1"/>
    </row>
    <row r="1613" spans="15:15" x14ac:dyDescent="0.25">
      <c r="O1613" s="1"/>
    </row>
    <row r="1614" spans="15:15" x14ac:dyDescent="0.25">
      <c r="O1614" s="1"/>
    </row>
    <row r="1615" spans="15:15" x14ac:dyDescent="0.25">
      <c r="O1615" s="1"/>
    </row>
    <row r="1616" spans="15:15" x14ac:dyDescent="0.25">
      <c r="O1616" s="1"/>
    </row>
    <row r="1617" spans="15:15" x14ac:dyDescent="0.25">
      <c r="O1617" s="1"/>
    </row>
    <row r="1618" spans="15:15" x14ac:dyDescent="0.25">
      <c r="O1618" s="1"/>
    </row>
    <row r="1619" spans="15:15" x14ac:dyDescent="0.25">
      <c r="O1619" s="1"/>
    </row>
    <row r="1620" spans="15:15" x14ac:dyDescent="0.25">
      <c r="O1620" s="1"/>
    </row>
    <row r="1621" spans="15:15" x14ac:dyDescent="0.25">
      <c r="O1621" s="1"/>
    </row>
    <row r="1622" spans="15:15" x14ac:dyDescent="0.25">
      <c r="O1622" s="1"/>
    </row>
    <row r="1623" spans="15:15" x14ac:dyDescent="0.25">
      <c r="O1623" s="1"/>
    </row>
    <row r="1624" spans="15:15" x14ac:dyDescent="0.25">
      <c r="O1624" s="1"/>
    </row>
    <row r="1625" spans="15:15" x14ac:dyDescent="0.25">
      <c r="O1625" s="1"/>
    </row>
    <row r="1626" spans="15:15" x14ac:dyDescent="0.25">
      <c r="O1626" s="1"/>
    </row>
    <row r="1627" spans="15:15" x14ac:dyDescent="0.25">
      <c r="O1627" s="1"/>
    </row>
    <row r="1628" spans="15:15" x14ac:dyDescent="0.25">
      <c r="O1628" s="1"/>
    </row>
    <row r="1629" spans="15:15" x14ac:dyDescent="0.25">
      <c r="O1629" s="1"/>
    </row>
    <row r="1630" spans="15:15" x14ac:dyDescent="0.25">
      <c r="O1630" s="1"/>
    </row>
    <row r="1631" spans="15:15" x14ac:dyDescent="0.25">
      <c r="O1631" s="1"/>
    </row>
    <row r="1632" spans="15:15" x14ac:dyDescent="0.25">
      <c r="O1632" s="1"/>
    </row>
    <row r="1633" spans="15:15" x14ac:dyDescent="0.25">
      <c r="O1633" s="1"/>
    </row>
    <row r="1634" spans="15:15" x14ac:dyDescent="0.25">
      <c r="O1634" s="1"/>
    </row>
    <row r="1635" spans="15:15" x14ac:dyDescent="0.25">
      <c r="O1635" s="1"/>
    </row>
    <row r="1636" spans="15:15" x14ac:dyDescent="0.25">
      <c r="O1636" s="1"/>
    </row>
    <row r="1637" spans="15:15" x14ac:dyDescent="0.25">
      <c r="O1637" s="1"/>
    </row>
    <row r="1638" spans="15:15" x14ac:dyDescent="0.25">
      <c r="O1638" s="1"/>
    </row>
    <row r="1639" spans="15:15" x14ac:dyDescent="0.25">
      <c r="O1639" s="1"/>
    </row>
    <row r="1640" spans="15:15" x14ac:dyDescent="0.25">
      <c r="O1640" s="1"/>
    </row>
    <row r="1641" spans="15:15" x14ac:dyDescent="0.25">
      <c r="O1641" s="1"/>
    </row>
    <row r="1642" spans="15:15" x14ac:dyDescent="0.25">
      <c r="O1642" s="1"/>
    </row>
    <row r="1643" spans="15:15" x14ac:dyDescent="0.25">
      <c r="O1643" s="1"/>
    </row>
    <row r="1644" spans="15:15" x14ac:dyDescent="0.25">
      <c r="O1644" s="1"/>
    </row>
    <row r="1645" spans="15:15" x14ac:dyDescent="0.25">
      <c r="O1645" s="1"/>
    </row>
    <row r="1646" spans="15:15" x14ac:dyDescent="0.25">
      <c r="O1646" s="1"/>
    </row>
    <row r="1647" spans="15:15" x14ac:dyDescent="0.25">
      <c r="O1647" s="1"/>
    </row>
    <row r="1648" spans="15:15" x14ac:dyDescent="0.25">
      <c r="O1648" s="1"/>
    </row>
    <row r="1649" spans="15:15" x14ac:dyDescent="0.25">
      <c r="O1649" s="1"/>
    </row>
    <row r="1650" spans="15:15" x14ac:dyDescent="0.25">
      <c r="O1650" s="1"/>
    </row>
    <row r="1651" spans="15:15" x14ac:dyDescent="0.25">
      <c r="O1651" s="1"/>
    </row>
    <row r="1652" spans="15:15" x14ac:dyDescent="0.25">
      <c r="O1652" s="1"/>
    </row>
    <row r="1653" spans="15:15" x14ac:dyDescent="0.25">
      <c r="O1653" s="1"/>
    </row>
    <row r="1654" spans="15:15" x14ac:dyDescent="0.25">
      <c r="O1654" s="1"/>
    </row>
    <row r="1655" spans="15:15" x14ac:dyDescent="0.25">
      <c r="O1655" s="1"/>
    </row>
    <row r="1656" spans="15:15" x14ac:dyDescent="0.25">
      <c r="O1656" s="1"/>
    </row>
    <row r="1657" spans="15:15" x14ac:dyDescent="0.25">
      <c r="O1657" s="1"/>
    </row>
    <row r="1658" spans="15:15" x14ac:dyDescent="0.25">
      <c r="O1658" s="1"/>
    </row>
    <row r="1659" spans="15:15" x14ac:dyDescent="0.25">
      <c r="O1659" s="1"/>
    </row>
    <row r="1660" spans="15:15" x14ac:dyDescent="0.25">
      <c r="O1660" s="1"/>
    </row>
    <row r="1661" spans="15:15" x14ac:dyDescent="0.25">
      <c r="O1661" s="1"/>
    </row>
    <row r="1662" spans="15:15" x14ac:dyDescent="0.25">
      <c r="O1662" s="1"/>
    </row>
    <row r="1663" spans="15:15" x14ac:dyDescent="0.25">
      <c r="O1663" s="1"/>
    </row>
    <row r="1664" spans="15:15" x14ac:dyDescent="0.25">
      <c r="O1664" s="1"/>
    </row>
    <row r="1665" spans="15:15" x14ac:dyDescent="0.25">
      <c r="O1665" s="1"/>
    </row>
    <row r="1666" spans="15:15" x14ac:dyDescent="0.25">
      <c r="O1666" s="1"/>
    </row>
    <row r="1667" spans="15:15" x14ac:dyDescent="0.25">
      <c r="O1667" s="1"/>
    </row>
    <row r="1668" spans="15:15" x14ac:dyDescent="0.25">
      <c r="O1668" s="1"/>
    </row>
    <row r="1669" spans="15:15" x14ac:dyDescent="0.25">
      <c r="O1669" s="1"/>
    </row>
    <row r="1670" spans="15:15" x14ac:dyDescent="0.25">
      <c r="O1670" s="1"/>
    </row>
    <row r="1671" spans="15:15" x14ac:dyDescent="0.25">
      <c r="O1671" s="1"/>
    </row>
    <row r="1672" spans="15:15" x14ac:dyDescent="0.25">
      <c r="O1672" s="1"/>
    </row>
    <row r="1673" spans="15:15" x14ac:dyDescent="0.25">
      <c r="O1673" s="1"/>
    </row>
    <row r="1674" spans="15:15" x14ac:dyDescent="0.25">
      <c r="O1674" s="1"/>
    </row>
    <row r="1675" spans="15:15" x14ac:dyDescent="0.25">
      <c r="O1675" s="1"/>
    </row>
    <row r="1676" spans="15:15" x14ac:dyDescent="0.25">
      <c r="O1676" s="1"/>
    </row>
    <row r="1677" spans="15:15" x14ac:dyDescent="0.25">
      <c r="O1677" s="1"/>
    </row>
    <row r="1678" spans="15:15" x14ac:dyDescent="0.25">
      <c r="O1678" s="1"/>
    </row>
    <row r="1679" spans="15:15" x14ac:dyDescent="0.25">
      <c r="O1679" s="1"/>
    </row>
    <row r="1680" spans="15:15" x14ac:dyDescent="0.25">
      <c r="O1680" s="1"/>
    </row>
    <row r="1681" spans="15:15" x14ac:dyDescent="0.25">
      <c r="O1681" s="1"/>
    </row>
    <row r="1682" spans="15:15" x14ac:dyDescent="0.25">
      <c r="O1682" s="1"/>
    </row>
    <row r="1683" spans="15:15" x14ac:dyDescent="0.25">
      <c r="O1683" s="1"/>
    </row>
    <row r="1684" spans="15:15" x14ac:dyDescent="0.25">
      <c r="O1684" s="1"/>
    </row>
    <row r="1685" spans="15:15" x14ac:dyDescent="0.25">
      <c r="O1685" s="1"/>
    </row>
    <row r="1686" spans="15:15" x14ac:dyDescent="0.25">
      <c r="O1686" s="1"/>
    </row>
    <row r="1687" spans="15:15" x14ac:dyDescent="0.25">
      <c r="O1687" s="1"/>
    </row>
    <row r="1688" spans="15:15" x14ac:dyDescent="0.25">
      <c r="O1688" s="1"/>
    </row>
    <row r="1689" spans="15:15" x14ac:dyDescent="0.25">
      <c r="O1689" s="1"/>
    </row>
    <row r="1690" spans="15:15" x14ac:dyDescent="0.25">
      <c r="O1690" s="1"/>
    </row>
    <row r="1691" spans="15:15" x14ac:dyDescent="0.25">
      <c r="O1691" s="1"/>
    </row>
    <row r="1692" spans="15:15" x14ac:dyDescent="0.25">
      <c r="O1692" s="1"/>
    </row>
    <row r="1693" spans="15:15" x14ac:dyDescent="0.25">
      <c r="O1693" s="1"/>
    </row>
    <row r="1694" spans="15:15" x14ac:dyDescent="0.25">
      <c r="O1694" s="1"/>
    </row>
    <row r="1695" spans="15:15" x14ac:dyDescent="0.25">
      <c r="O1695" s="1"/>
    </row>
    <row r="1696" spans="15:15" x14ac:dyDescent="0.25">
      <c r="O1696" s="1"/>
    </row>
    <row r="1697" spans="15:15" x14ac:dyDescent="0.25">
      <c r="O1697" s="1"/>
    </row>
    <row r="1698" spans="15:15" x14ac:dyDescent="0.25">
      <c r="O1698" s="1"/>
    </row>
    <row r="1699" spans="15:15" x14ac:dyDescent="0.25">
      <c r="O1699" s="1"/>
    </row>
    <row r="1700" spans="15:15" x14ac:dyDescent="0.25">
      <c r="O1700" s="1"/>
    </row>
    <row r="1701" spans="15:15" x14ac:dyDescent="0.25">
      <c r="O1701" s="1"/>
    </row>
    <row r="1702" spans="15:15" x14ac:dyDescent="0.25">
      <c r="O1702" s="1"/>
    </row>
    <row r="1703" spans="15:15" x14ac:dyDescent="0.25">
      <c r="O1703" s="1"/>
    </row>
    <row r="1704" spans="15:15" x14ac:dyDescent="0.25">
      <c r="O1704" s="1"/>
    </row>
    <row r="1705" spans="15:15" x14ac:dyDescent="0.25">
      <c r="O1705" s="1"/>
    </row>
    <row r="1706" spans="15:15" x14ac:dyDescent="0.25">
      <c r="O1706" s="1"/>
    </row>
    <row r="1707" spans="15:15" x14ac:dyDescent="0.25">
      <c r="O1707" s="1"/>
    </row>
    <row r="1708" spans="15:15" x14ac:dyDescent="0.25">
      <c r="O1708" s="1"/>
    </row>
    <row r="1709" spans="15:15" x14ac:dyDescent="0.25">
      <c r="O1709" s="1"/>
    </row>
    <row r="1710" spans="15:15" x14ac:dyDescent="0.25">
      <c r="O1710" s="1"/>
    </row>
    <row r="1711" spans="15:15" x14ac:dyDescent="0.25">
      <c r="O1711" s="1"/>
    </row>
    <row r="1712" spans="15:15" x14ac:dyDescent="0.25">
      <c r="O1712" s="1"/>
    </row>
    <row r="1713" spans="15:15" x14ac:dyDescent="0.25">
      <c r="O1713" s="1"/>
    </row>
    <row r="1714" spans="15:15" x14ac:dyDescent="0.25">
      <c r="O1714" s="1"/>
    </row>
    <row r="1715" spans="15:15" x14ac:dyDescent="0.25">
      <c r="O1715" s="1"/>
    </row>
    <row r="1716" spans="15:15" x14ac:dyDescent="0.25">
      <c r="O1716" s="1"/>
    </row>
    <row r="1717" spans="15:15" x14ac:dyDescent="0.25">
      <c r="O1717" s="1"/>
    </row>
    <row r="1718" spans="15:15" x14ac:dyDescent="0.25">
      <c r="O1718" s="1"/>
    </row>
    <row r="1719" spans="15:15" x14ac:dyDescent="0.25">
      <c r="O1719" s="1"/>
    </row>
    <row r="1720" spans="15:15" x14ac:dyDescent="0.25">
      <c r="O1720" s="1"/>
    </row>
    <row r="1721" spans="15:15" x14ac:dyDescent="0.25">
      <c r="O1721" s="1"/>
    </row>
    <row r="1722" spans="15:15" x14ac:dyDescent="0.25">
      <c r="O1722" s="1"/>
    </row>
    <row r="1723" spans="15:15" x14ac:dyDescent="0.25">
      <c r="O1723" s="1"/>
    </row>
    <row r="1724" spans="15:15" x14ac:dyDescent="0.25">
      <c r="O1724" s="1"/>
    </row>
    <row r="1725" spans="15:15" x14ac:dyDescent="0.25">
      <c r="O1725" s="1"/>
    </row>
    <row r="1726" spans="15:15" x14ac:dyDescent="0.25">
      <c r="O1726" s="1"/>
    </row>
    <row r="1727" spans="15:15" x14ac:dyDescent="0.25">
      <c r="O1727" s="1"/>
    </row>
    <row r="1728" spans="15:15" x14ac:dyDescent="0.25">
      <c r="O1728" s="1"/>
    </row>
    <row r="1729" spans="15:15" x14ac:dyDescent="0.25">
      <c r="O1729" s="1"/>
    </row>
    <row r="1730" spans="15:15" x14ac:dyDescent="0.25">
      <c r="O1730" s="1"/>
    </row>
    <row r="1731" spans="15:15" x14ac:dyDescent="0.25">
      <c r="O1731" s="1"/>
    </row>
    <row r="1732" spans="15:15" x14ac:dyDescent="0.25">
      <c r="O1732" s="1"/>
    </row>
    <row r="1733" spans="15:15" x14ac:dyDescent="0.25">
      <c r="O1733" s="1"/>
    </row>
    <row r="1734" spans="15:15" x14ac:dyDescent="0.25">
      <c r="O1734" s="1"/>
    </row>
    <row r="1735" spans="15:15" x14ac:dyDescent="0.25">
      <c r="O1735" s="1"/>
    </row>
    <row r="1736" spans="15:15" x14ac:dyDescent="0.25">
      <c r="O1736" s="1"/>
    </row>
    <row r="1737" spans="15:15" x14ac:dyDescent="0.25">
      <c r="O1737" s="1"/>
    </row>
    <row r="1738" spans="15:15" x14ac:dyDescent="0.25">
      <c r="O1738" s="1"/>
    </row>
    <row r="1739" spans="15:15" x14ac:dyDescent="0.25">
      <c r="O1739" s="1"/>
    </row>
    <row r="1740" spans="15:15" x14ac:dyDescent="0.25">
      <c r="O1740" s="1"/>
    </row>
    <row r="1741" spans="15:15" x14ac:dyDescent="0.25">
      <c r="O1741" s="1"/>
    </row>
    <row r="1742" spans="15:15" x14ac:dyDescent="0.25">
      <c r="O1742" s="1"/>
    </row>
    <row r="1743" spans="15:15" x14ac:dyDescent="0.25">
      <c r="O1743" s="1"/>
    </row>
    <row r="1744" spans="15:15" x14ac:dyDescent="0.25">
      <c r="O1744" s="1"/>
    </row>
    <row r="1745" spans="15:15" x14ac:dyDescent="0.25">
      <c r="O1745" s="1"/>
    </row>
    <row r="1746" spans="15:15" x14ac:dyDescent="0.25">
      <c r="O1746" s="1"/>
    </row>
    <row r="1747" spans="15:15" x14ac:dyDescent="0.25">
      <c r="O1747" s="1"/>
    </row>
    <row r="1748" spans="15:15" x14ac:dyDescent="0.25">
      <c r="O1748" s="1"/>
    </row>
    <row r="1749" spans="15:15" x14ac:dyDescent="0.25">
      <c r="O1749" s="1"/>
    </row>
    <row r="1750" spans="15:15" x14ac:dyDescent="0.25">
      <c r="O1750" s="1"/>
    </row>
    <row r="1751" spans="15:15" x14ac:dyDescent="0.25">
      <c r="O1751" s="1"/>
    </row>
    <row r="1752" spans="15:15" x14ac:dyDescent="0.25">
      <c r="O1752" s="1"/>
    </row>
    <row r="1753" spans="15:15" x14ac:dyDescent="0.25">
      <c r="O1753" s="1"/>
    </row>
    <row r="1754" spans="15:15" x14ac:dyDescent="0.25">
      <c r="O1754" s="1"/>
    </row>
    <row r="1755" spans="15:15" x14ac:dyDescent="0.25">
      <c r="O1755" s="1"/>
    </row>
    <row r="1756" spans="15:15" x14ac:dyDescent="0.25">
      <c r="O1756" s="1"/>
    </row>
    <row r="1757" spans="15:15" x14ac:dyDescent="0.25">
      <c r="O1757" s="1"/>
    </row>
    <row r="1758" spans="15:15" x14ac:dyDescent="0.25">
      <c r="O1758" s="1"/>
    </row>
    <row r="1759" spans="15:15" x14ac:dyDescent="0.25">
      <c r="O1759" s="1"/>
    </row>
    <row r="1760" spans="15:15" x14ac:dyDescent="0.25">
      <c r="O1760" s="1"/>
    </row>
    <row r="1761" spans="15:15" x14ac:dyDescent="0.25">
      <c r="O1761" s="1"/>
    </row>
    <row r="1762" spans="15:15" x14ac:dyDescent="0.25">
      <c r="O1762" s="1"/>
    </row>
    <row r="1763" spans="15:15" x14ac:dyDescent="0.25">
      <c r="O1763" s="1"/>
    </row>
    <row r="1764" spans="15:15" x14ac:dyDescent="0.25">
      <c r="O1764" s="1"/>
    </row>
    <row r="1765" spans="15:15" x14ac:dyDescent="0.25">
      <c r="O1765" s="1"/>
    </row>
    <row r="1766" spans="15:15" x14ac:dyDescent="0.25">
      <c r="O1766" s="1"/>
    </row>
    <row r="1767" spans="15:15" x14ac:dyDescent="0.25">
      <c r="O1767" s="1"/>
    </row>
    <row r="1768" spans="15:15" x14ac:dyDescent="0.25">
      <c r="O1768" s="1"/>
    </row>
    <row r="1769" spans="15:15" x14ac:dyDescent="0.25">
      <c r="O1769" s="1"/>
    </row>
    <row r="1770" spans="15:15" x14ac:dyDescent="0.25">
      <c r="O1770" s="1"/>
    </row>
    <row r="1771" spans="15:15" x14ac:dyDescent="0.25">
      <c r="O1771" s="1"/>
    </row>
    <row r="1772" spans="15:15" x14ac:dyDescent="0.25">
      <c r="O1772" s="1"/>
    </row>
    <row r="1773" spans="15:15" x14ac:dyDescent="0.25">
      <c r="O1773" s="1"/>
    </row>
    <row r="1774" spans="15:15" x14ac:dyDescent="0.25">
      <c r="O1774" s="1"/>
    </row>
    <row r="1775" spans="15:15" x14ac:dyDescent="0.25">
      <c r="O1775" s="1"/>
    </row>
    <row r="1776" spans="15:15" x14ac:dyDescent="0.25">
      <c r="O1776" s="1"/>
    </row>
    <row r="1777" spans="15:15" x14ac:dyDescent="0.25">
      <c r="O1777" s="1"/>
    </row>
    <row r="1778" spans="15:15" x14ac:dyDescent="0.25">
      <c r="O1778" s="1"/>
    </row>
    <row r="1779" spans="15:15" x14ac:dyDescent="0.25">
      <c r="O1779" s="1"/>
    </row>
    <row r="1780" spans="15:15" x14ac:dyDescent="0.25">
      <c r="O1780" s="1"/>
    </row>
    <row r="1781" spans="15:15" x14ac:dyDescent="0.25">
      <c r="O1781" s="1"/>
    </row>
    <row r="1782" spans="15:15" x14ac:dyDescent="0.25">
      <c r="O1782" s="1"/>
    </row>
    <row r="1783" spans="15:15" x14ac:dyDescent="0.25">
      <c r="O1783" s="1"/>
    </row>
    <row r="1784" spans="15:15" x14ac:dyDescent="0.25">
      <c r="O1784" s="1"/>
    </row>
    <row r="1785" spans="15:15" x14ac:dyDescent="0.25">
      <c r="O1785" s="1"/>
    </row>
    <row r="1786" spans="15:15" x14ac:dyDescent="0.25">
      <c r="O1786" s="1"/>
    </row>
    <row r="1787" spans="15:15" x14ac:dyDescent="0.25">
      <c r="O1787" s="1"/>
    </row>
    <row r="1788" spans="15:15" x14ac:dyDescent="0.25">
      <c r="O1788" s="1"/>
    </row>
    <row r="1789" spans="15:15" x14ac:dyDescent="0.25">
      <c r="O1789" s="1"/>
    </row>
    <row r="1790" spans="15:15" x14ac:dyDescent="0.25">
      <c r="O1790" s="1"/>
    </row>
    <row r="1791" spans="15:15" x14ac:dyDescent="0.25">
      <c r="O1791" s="1"/>
    </row>
    <row r="1792" spans="15:15" x14ac:dyDescent="0.25">
      <c r="O1792" s="1"/>
    </row>
    <row r="1793" spans="15:15" x14ac:dyDescent="0.25">
      <c r="O1793" s="1"/>
    </row>
    <row r="1794" spans="15:15" x14ac:dyDescent="0.25">
      <c r="O1794" s="1"/>
    </row>
    <row r="1795" spans="15:15" x14ac:dyDescent="0.25">
      <c r="O1795" s="1"/>
    </row>
    <row r="1796" spans="15:15" x14ac:dyDescent="0.25">
      <c r="O1796" s="1"/>
    </row>
    <row r="1797" spans="15:15" x14ac:dyDescent="0.25">
      <c r="O1797" s="1"/>
    </row>
    <row r="1798" spans="15:15" x14ac:dyDescent="0.25">
      <c r="O1798" s="1"/>
    </row>
    <row r="1799" spans="15:15" x14ac:dyDescent="0.25">
      <c r="O1799" s="1"/>
    </row>
    <row r="1800" spans="15:15" x14ac:dyDescent="0.25">
      <c r="O1800" s="1"/>
    </row>
    <row r="1801" spans="15:15" x14ac:dyDescent="0.25">
      <c r="O1801" s="1"/>
    </row>
    <row r="1802" spans="15:15" x14ac:dyDescent="0.25">
      <c r="O1802" s="1"/>
    </row>
    <row r="1803" spans="15:15" x14ac:dyDescent="0.25">
      <c r="O1803" s="1"/>
    </row>
    <row r="1804" spans="15:15" x14ac:dyDescent="0.25">
      <c r="O1804" s="1"/>
    </row>
    <row r="1805" spans="15:15" x14ac:dyDescent="0.25">
      <c r="O1805" s="1"/>
    </row>
    <row r="1806" spans="15:15" x14ac:dyDescent="0.25">
      <c r="O1806" s="1"/>
    </row>
    <row r="1807" spans="15:15" x14ac:dyDescent="0.25">
      <c r="O1807" s="1"/>
    </row>
    <row r="1808" spans="15:15" x14ac:dyDescent="0.25">
      <c r="O1808" s="1"/>
    </row>
    <row r="1809" spans="15:15" x14ac:dyDescent="0.25">
      <c r="O1809" s="1"/>
    </row>
    <row r="1810" spans="15:15" x14ac:dyDescent="0.25">
      <c r="O1810" s="1"/>
    </row>
    <row r="1811" spans="15:15" x14ac:dyDescent="0.25">
      <c r="O1811" s="1"/>
    </row>
    <row r="1812" spans="15:15" x14ac:dyDescent="0.25">
      <c r="O1812" s="1"/>
    </row>
    <row r="1813" spans="15:15" x14ac:dyDescent="0.25">
      <c r="O1813" s="1"/>
    </row>
    <row r="1814" spans="15:15" x14ac:dyDescent="0.25">
      <c r="O1814" s="1"/>
    </row>
    <row r="1815" spans="15:15" x14ac:dyDescent="0.25">
      <c r="O1815" s="1"/>
    </row>
    <row r="1816" spans="15:15" x14ac:dyDescent="0.25">
      <c r="O1816" s="1"/>
    </row>
    <row r="1817" spans="15:15" x14ac:dyDescent="0.25">
      <c r="O1817" s="1"/>
    </row>
    <row r="1818" spans="15:15" x14ac:dyDescent="0.25">
      <c r="O1818" s="1"/>
    </row>
    <row r="1819" spans="15:15" x14ac:dyDescent="0.25">
      <c r="O1819" s="1"/>
    </row>
    <row r="1820" spans="15:15" x14ac:dyDescent="0.25">
      <c r="O1820" s="1"/>
    </row>
    <row r="1821" spans="15:15" x14ac:dyDescent="0.25">
      <c r="O1821" s="1"/>
    </row>
    <row r="1822" spans="15:15" x14ac:dyDescent="0.25">
      <c r="O1822" s="1"/>
    </row>
    <row r="1823" spans="15:15" x14ac:dyDescent="0.25">
      <c r="O1823" s="1"/>
    </row>
    <row r="1824" spans="15:15" x14ac:dyDescent="0.25">
      <c r="O1824" s="1"/>
    </row>
    <row r="1825" spans="15:15" x14ac:dyDescent="0.25">
      <c r="O1825" s="1"/>
    </row>
    <row r="1826" spans="15:15" x14ac:dyDescent="0.25">
      <c r="O1826" s="1"/>
    </row>
    <row r="1827" spans="15:15" x14ac:dyDescent="0.25">
      <c r="O1827" s="1"/>
    </row>
    <row r="1828" spans="15:15" x14ac:dyDescent="0.25">
      <c r="O1828" s="1"/>
    </row>
    <row r="1829" spans="15:15" x14ac:dyDescent="0.25">
      <c r="O1829" s="1"/>
    </row>
    <row r="1830" spans="15:15" x14ac:dyDescent="0.25">
      <c r="O1830" s="1"/>
    </row>
    <row r="1831" spans="15:15" x14ac:dyDescent="0.25">
      <c r="O1831" s="1"/>
    </row>
    <row r="1832" spans="15:15" x14ac:dyDescent="0.25">
      <c r="O1832" s="1"/>
    </row>
    <row r="1833" spans="15:15" x14ac:dyDescent="0.25">
      <c r="O1833" s="1"/>
    </row>
    <row r="1834" spans="15:15" x14ac:dyDescent="0.25">
      <c r="O1834" s="1"/>
    </row>
    <row r="1835" spans="15:15" x14ac:dyDescent="0.25">
      <c r="O1835" s="1"/>
    </row>
    <row r="1836" spans="15:15" x14ac:dyDescent="0.25">
      <c r="O1836" s="1"/>
    </row>
    <row r="1837" spans="15:15" x14ac:dyDescent="0.25">
      <c r="O1837" s="1"/>
    </row>
    <row r="1838" spans="15:15" x14ac:dyDescent="0.25">
      <c r="O1838" s="1"/>
    </row>
    <row r="1839" spans="15:15" x14ac:dyDescent="0.25">
      <c r="O1839" s="1"/>
    </row>
    <row r="1840" spans="15:15" x14ac:dyDescent="0.25">
      <c r="O1840" s="1"/>
    </row>
    <row r="1841" spans="15:15" x14ac:dyDescent="0.25">
      <c r="O1841" s="1"/>
    </row>
    <row r="1842" spans="15:15" x14ac:dyDescent="0.25">
      <c r="O1842" s="1"/>
    </row>
    <row r="1843" spans="15:15" x14ac:dyDescent="0.25">
      <c r="O1843" s="1"/>
    </row>
    <row r="1844" spans="15:15" x14ac:dyDescent="0.25">
      <c r="O1844" s="1"/>
    </row>
    <row r="1845" spans="15:15" x14ac:dyDescent="0.25">
      <c r="O1845" s="1"/>
    </row>
    <row r="1846" spans="15:15" x14ac:dyDescent="0.25">
      <c r="O1846" s="1"/>
    </row>
    <row r="1847" spans="15:15" x14ac:dyDescent="0.25">
      <c r="O1847" s="1"/>
    </row>
    <row r="1848" spans="15:15" x14ac:dyDescent="0.25">
      <c r="O1848" s="1"/>
    </row>
    <row r="1849" spans="15:15" x14ac:dyDescent="0.25">
      <c r="O1849" s="1"/>
    </row>
    <row r="1850" spans="15:15" x14ac:dyDescent="0.25">
      <c r="O1850" s="1"/>
    </row>
    <row r="1851" spans="15:15" x14ac:dyDescent="0.25">
      <c r="O1851" s="1"/>
    </row>
    <row r="1852" spans="15:15" x14ac:dyDescent="0.25">
      <c r="O1852" s="1"/>
    </row>
    <row r="1853" spans="15:15" x14ac:dyDescent="0.25">
      <c r="O1853" s="1"/>
    </row>
    <row r="1854" spans="15:15" x14ac:dyDescent="0.25">
      <c r="O1854" s="1"/>
    </row>
    <row r="1855" spans="15:15" x14ac:dyDescent="0.25">
      <c r="O1855" s="1"/>
    </row>
    <row r="1856" spans="15:15" x14ac:dyDescent="0.25">
      <c r="O1856" s="1"/>
    </row>
    <row r="1857" spans="15:15" x14ac:dyDescent="0.25">
      <c r="O1857" s="1"/>
    </row>
    <row r="1858" spans="15:15" x14ac:dyDescent="0.25">
      <c r="O1858" s="1"/>
    </row>
    <row r="1859" spans="15:15" x14ac:dyDescent="0.25">
      <c r="O1859" s="1"/>
    </row>
    <row r="1860" spans="15:15" x14ac:dyDescent="0.25">
      <c r="O1860" s="1"/>
    </row>
    <row r="1861" spans="15:15" x14ac:dyDescent="0.25">
      <c r="O1861" s="1"/>
    </row>
    <row r="1862" spans="15:15" x14ac:dyDescent="0.25">
      <c r="O1862" s="1"/>
    </row>
    <row r="1863" spans="15:15" x14ac:dyDescent="0.25">
      <c r="O1863" s="1"/>
    </row>
    <row r="1864" spans="15:15" x14ac:dyDescent="0.25">
      <c r="O1864" s="1"/>
    </row>
    <row r="1865" spans="15:15" x14ac:dyDescent="0.25">
      <c r="O1865" s="1"/>
    </row>
    <row r="1866" spans="15:15" x14ac:dyDescent="0.25">
      <c r="O1866" s="1"/>
    </row>
    <row r="1867" spans="15:15" x14ac:dyDescent="0.25">
      <c r="O1867" s="1"/>
    </row>
    <row r="1868" spans="15:15" x14ac:dyDescent="0.25">
      <c r="O1868" s="1"/>
    </row>
    <row r="1869" spans="15:15" x14ac:dyDescent="0.25">
      <c r="O1869" s="1"/>
    </row>
    <row r="1870" spans="15:15" x14ac:dyDescent="0.25">
      <c r="O1870" s="1"/>
    </row>
    <row r="1871" spans="15:15" x14ac:dyDescent="0.25">
      <c r="O1871" s="1"/>
    </row>
    <row r="1872" spans="15:15" x14ac:dyDescent="0.25">
      <c r="O1872" s="1"/>
    </row>
    <row r="1873" spans="15:15" x14ac:dyDescent="0.25">
      <c r="O1873" s="1"/>
    </row>
    <row r="1874" spans="15:15" x14ac:dyDescent="0.25">
      <c r="O1874" s="1"/>
    </row>
    <row r="1875" spans="15:15" x14ac:dyDescent="0.25">
      <c r="O1875" s="1"/>
    </row>
    <row r="1876" spans="15:15" x14ac:dyDescent="0.25">
      <c r="O1876" s="1"/>
    </row>
    <row r="1877" spans="15:15" x14ac:dyDescent="0.25">
      <c r="O1877" s="1"/>
    </row>
    <row r="1878" spans="15:15" x14ac:dyDescent="0.25">
      <c r="O1878" s="1"/>
    </row>
    <row r="1879" spans="15:15" x14ac:dyDescent="0.25">
      <c r="O1879" s="1"/>
    </row>
    <row r="1880" spans="15:15" x14ac:dyDescent="0.25">
      <c r="O1880" s="1"/>
    </row>
    <row r="1881" spans="15:15" x14ac:dyDescent="0.25">
      <c r="O1881" s="1"/>
    </row>
    <row r="1882" spans="15:15" x14ac:dyDescent="0.25">
      <c r="O1882" s="1"/>
    </row>
    <row r="1883" spans="15:15" x14ac:dyDescent="0.25">
      <c r="O1883" s="1"/>
    </row>
    <row r="1884" spans="15:15" x14ac:dyDescent="0.25">
      <c r="O1884" s="1"/>
    </row>
    <row r="1885" spans="15:15" x14ac:dyDescent="0.25">
      <c r="O1885" s="1"/>
    </row>
    <row r="1886" spans="15:15" x14ac:dyDescent="0.25">
      <c r="O1886" s="1"/>
    </row>
    <row r="1887" spans="15:15" x14ac:dyDescent="0.25">
      <c r="O1887" s="1"/>
    </row>
    <row r="1888" spans="15:15" x14ac:dyDescent="0.25">
      <c r="O1888" s="1"/>
    </row>
    <row r="1889" spans="15:15" x14ac:dyDescent="0.25">
      <c r="O1889" s="1"/>
    </row>
    <row r="1890" spans="15:15" x14ac:dyDescent="0.25">
      <c r="O1890" s="1"/>
    </row>
    <row r="1891" spans="15:15" x14ac:dyDescent="0.25">
      <c r="O1891" s="1"/>
    </row>
    <row r="1892" spans="15:15" x14ac:dyDescent="0.25">
      <c r="O1892" s="1"/>
    </row>
    <row r="1893" spans="15:15" x14ac:dyDescent="0.25">
      <c r="O1893" s="1"/>
    </row>
    <row r="1894" spans="15:15" x14ac:dyDescent="0.25">
      <c r="O1894" s="1"/>
    </row>
    <row r="1895" spans="15:15" x14ac:dyDescent="0.25">
      <c r="O1895" s="1"/>
    </row>
    <row r="1896" spans="15:15" x14ac:dyDescent="0.25">
      <c r="O1896" s="1"/>
    </row>
    <row r="1897" spans="15:15" x14ac:dyDescent="0.25">
      <c r="O1897" s="1"/>
    </row>
    <row r="1898" spans="15:15" x14ac:dyDescent="0.25">
      <c r="O1898" s="1"/>
    </row>
    <row r="1899" spans="15:15" x14ac:dyDescent="0.25">
      <c r="O1899" s="1"/>
    </row>
    <row r="1900" spans="15:15" x14ac:dyDescent="0.25">
      <c r="O1900" s="1"/>
    </row>
    <row r="1901" spans="15:15" x14ac:dyDescent="0.25">
      <c r="O1901" s="1"/>
    </row>
    <row r="1902" spans="15:15" x14ac:dyDescent="0.25">
      <c r="O1902" s="1"/>
    </row>
    <row r="1903" spans="15:15" x14ac:dyDescent="0.25">
      <c r="O1903" s="1"/>
    </row>
    <row r="1904" spans="15:15" x14ac:dyDescent="0.25">
      <c r="O1904" s="1"/>
    </row>
    <row r="1905" spans="15:15" x14ac:dyDescent="0.25">
      <c r="O1905" s="1"/>
    </row>
    <row r="1906" spans="15:15" x14ac:dyDescent="0.25">
      <c r="O1906" s="1"/>
    </row>
    <row r="1907" spans="15:15" x14ac:dyDescent="0.25">
      <c r="O1907" s="1"/>
    </row>
    <row r="1908" spans="15:15" x14ac:dyDescent="0.25">
      <c r="O1908" s="1"/>
    </row>
    <row r="1909" spans="15:15" x14ac:dyDescent="0.25">
      <c r="O1909" s="1"/>
    </row>
    <row r="1910" spans="15:15" x14ac:dyDescent="0.25">
      <c r="O1910" s="1"/>
    </row>
    <row r="1911" spans="15:15" x14ac:dyDescent="0.25">
      <c r="O1911" s="1"/>
    </row>
    <row r="1912" spans="15:15" x14ac:dyDescent="0.25">
      <c r="O1912" s="1"/>
    </row>
    <row r="1913" spans="15:15" x14ac:dyDescent="0.25">
      <c r="O1913" s="1"/>
    </row>
    <row r="1914" spans="15:15" x14ac:dyDescent="0.25">
      <c r="O1914" s="1"/>
    </row>
    <row r="1915" spans="15:15" x14ac:dyDescent="0.25">
      <c r="O1915" s="1"/>
    </row>
    <row r="1916" spans="15:15" x14ac:dyDescent="0.25">
      <c r="O1916" s="1"/>
    </row>
    <row r="1917" spans="15:15" x14ac:dyDescent="0.25">
      <c r="O1917" s="1"/>
    </row>
    <row r="1918" spans="15:15" x14ac:dyDescent="0.25">
      <c r="O1918" s="1"/>
    </row>
    <row r="1919" spans="15:15" x14ac:dyDescent="0.25">
      <c r="O1919" s="1"/>
    </row>
    <row r="1920" spans="15:15" x14ac:dyDescent="0.25">
      <c r="O1920" s="1"/>
    </row>
    <row r="1921" spans="15:15" x14ac:dyDescent="0.25">
      <c r="O1921" s="1"/>
    </row>
    <row r="1922" spans="15:15" x14ac:dyDescent="0.25">
      <c r="O1922" s="1"/>
    </row>
    <row r="1923" spans="15:15" x14ac:dyDescent="0.25">
      <c r="O1923" s="1"/>
    </row>
    <row r="1924" spans="15:15" x14ac:dyDescent="0.25">
      <c r="O1924" s="1"/>
    </row>
    <row r="1925" spans="15:15" x14ac:dyDescent="0.25">
      <c r="O1925" s="1"/>
    </row>
    <row r="1926" spans="15:15" x14ac:dyDescent="0.25">
      <c r="O1926" s="1"/>
    </row>
    <row r="1927" spans="15:15" x14ac:dyDescent="0.25">
      <c r="O1927" s="1"/>
    </row>
    <row r="1928" spans="15:15" x14ac:dyDescent="0.25">
      <c r="O1928" s="1"/>
    </row>
    <row r="1929" spans="15:15" x14ac:dyDescent="0.25">
      <c r="O1929" s="1"/>
    </row>
    <row r="1930" spans="15:15" x14ac:dyDescent="0.25">
      <c r="O1930" s="1"/>
    </row>
    <row r="1931" spans="15:15" x14ac:dyDescent="0.25">
      <c r="O1931" s="1"/>
    </row>
    <row r="1932" spans="15:15" x14ac:dyDescent="0.25">
      <c r="O1932" s="1"/>
    </row>
    <row r="1933" spans="15:15" x14ac:dyDescent="0.25">
      <c r="O1933" s="1"/>
    </row>
    <row r="1934" spans="15:15" x14ac:dyDescent="0.25">
      <c r="O1934" s="1"/>
    </row>
    <row r="1935" spans="15:15" x14ac:dyDescent="0.25">
      <c r="O1935" s="1"/>
    </row>
    <row r="1936" spans="15:15" x14ac:dyDescent="0.25">
      <c r="O1936" s="1"/>
    </row>
    <row r="1937" spans="15:15" x14ac:dyDescent="0.25">
      <c r="O1937" s="1"/>
    </row>
    <row r="1938" spans="15:15" x14ac:dyDescent="0.25">
      <c r="O1938" s="1"/>
    </row>
    <row r="1939" spans="15:15" x14ac:dyDescent="0.25">
      <c r="O1939" s="1"/>
    </row>
    <row r="1940" spans="15:15" x14ac:dyDescent="0.25">
      <c r="O1940" s="1"/>
    </row>
    <row r="1941" spans="15:15" x14ac:dyDescent="0.25">
      <c r="O1941" s="1"/>
    </row>
    <row r="1942" spans="15:15" x14ac:dyDescent="0.25">
      <c r="O1942" s="1"/>
    </row>
    <row r="1943" spans="15:15" x14ac:dyDescent="0.25">
      <c r="O1943" s="1"/>
    </row>
    <row r="1944" spans="15:15" x14ac:dyDescent="0.25">
      <c r="O1944" s="1"/>
    </row>
    <row r="1945" spans="15:15" x14ac:dyDescent="0.25">
      <c r="O1945" s="1"/>
    </row>
    <row r="1946" spans="15:15" x14ac:dyDescent="0.25">
      <c r="O1946" s="1"/>
    </row>
    <row r="1947" spans="15:15" x14ac:dyDescent="0.25">
      <c r="O1947" s="1"/>
    </row>
    <row r="1948" spans="15:15" x14ac:dyDescent="0.25">
      <c r="O1948" s="1"/>
    </row>
    <row r="1949" spans="15:15" x14ac:dyDescent="0.25">
      <c r="O1949" s="1"/>
    </row>
    <row r="1950" spans="15:15" x14ac:dyDescent="0.25">
      <c r="O1950" s="1"/>
    </row>
    <row r="1951" spans="15:15" x14ac:dyDescent="0.25">
      <c r="O1951" s="1"/>
    </row>
    <row r="1952" spans="15:15" x14ac:dyDescent="0.25">
      <c r="O1952" s="1"/>
    </row>
    <row r="1953" spans="15:15" x14ac:dyDescent="0.25">
      <c r="O1953" s="1"/>
    </row>
    <row r="1954" spans="15:15" x14ac:dyDescent="0.25">
      <c r="O1954" s="1"/>
    </row>
    <row r="1955" spans="15:15" x14ac:dyDescent="0.25">
      <c r="O1955" s="1"/>
    </row>
    <row r="1956" spans="15:15" x14ac:dyDescent="0.25">
      <c r="O1956" s="1"/>
    </row>
    <row r="1957" spans="15:15" x14ac:dyDescent="0.25">
      <c r="O1957" s="1"/>
    </row>
    <row r="1958" spans="15:15" x14ac:dyDescent="0.25">
      <c r="O1958" s="1"/>
    </row>
    <row r="1959" spans="15:15" x14ac:dyDescent="0.25">
      <c r="O1959" s="1"/>
    </row>
    <row r="1960" spans="15:15" x14ac:dyDescent="0.25">
      <c r="O1960" s="1"/>
    </row>
    <row r="1961" spans="15:15" x14ac:dyDescent="0.25">
      <c r="O1961" s="1"/>
    </row>
    <row r="1962" spans="15:15" x14ac:dyDescent="0.25">
      <c r="O1962" s="1"/>
    </row>
    <row r="1963" spans="15:15" x14ac:dyDescent="0.25">
      <c r="O1963" s="1"/>
    </row>
    <row r="1964" spans="15:15" x14ac:dyDescent="0.25">
      <c r="O1964" s="1"/>
    </row>
    <row r="1965" spans="15:15" x14ac:dyDescent="0.25">
      <c r="O1965" s="1"/>
    </row>
    <row r="1966" spans="15:15" x14ac:dyDescent="0.25">
      <c r="O1966" s="1"/>
    </row>
    <row r="1967" spans="15:15" x14ac:dyDescent="0.25">
      <c r="O1967" s="1"/>
    </row>
    <row r="1968" spans="15:15" x14ac:dyDescent="0.25">
      <c r="O1968" s="1"/>
    </row>
    <row r="1969" spans="15:15" x14ac:dyDescent="0.25">
      <c r="O1969" s="1"/>
    </row>
    <row r="1970" spans="15:15" x14ac:dyDescent="0.25">
      <c r="O1970" s="1"/>
    </row>
    <row r="1971" spans="15:15" x14ac:dyDescent="0.25">
      <c r="O1971" s="1"/>
    </row>
    <row r="1972" spans="15:15" x14ac:dyDescent="0.25">
      <c r="O1972" s="1"/>
    </row>
    <row r="1973" spans="15:15" x14ac:dyDescent="0.25">
      <c r="O1973" s="1"/>
    </row>
    <row r="1974" spans="15:15" x14ac:dyDescent="0.25">
      <c r="O1974" s="1"/>
    </row>
    <row r="1975" spans="15:15" x14ac:dyDescent="0.25">
      <c r="O1975" s="1"/>
    </row>
    <row r="1976" spans="15:15" x14ac:dyDescent="0.25">
      <c r="O1976" s="1"/>
    </row>
    <row r="1977" spans="15:15" x14ac:dyDescent="0.25">
      <c r="O1977" s="1"/>
    </row>
    <row r="1978" spans="15:15" x14ac:dyDescent="0.25">
      <c r="O1978" s="1"/>
    </row>
    <row r="1979" spans="15:15" x14ac:dyDescent="0.25">
      <c r="O1979" s="1"/>
    </row>
    <row r="1980" spans="15:15" x14ac:dyDescent="0.25">
      <c r="O1980" s="1"/>
    </row>
    <row r="1981" spans="15:15" x14ac:dyDescent="0.25">
      <c r="O1981" s="1"/>
    </row>
    <row r="1982" spans="15:15" x14ac:dyDescent="0.25">
      <c r="O1982" s="1"/>
    </row>
    <row r="1983" spans="15:15" x14ac:dyDescent="0.25">
      <c r="O1983" s="1"/>
    </row>
    <row r="1984" spans="15:15" x14ac:dyDescent="0.25">
      <c r="O1984" s="1"/>
    </row>
    <row r="1985" spans="15:15" x14ac:dyDescent="0.25">
      <c r="O1985" s="1"/>
    </row>
    <row r="1986" spans="15:15" x14ac:dyDescent="0.25">
      <c r="O1986" s="1"/>
    </row>
    <row r="1987" spans="15:15" x14ac:dyDescent="0.25">
      <c r="O1987" s="1"/>
    </row>
    <row r="1988" spans="15:15" x14ac:dyDescent="0.25">
      <c r="O1988" s="1"/>
    </row>
    <row r="1989" spans="15:15" x14ac:dyDescent="0.25">
      <c r="O1989" s="1"/>
    </row>
    <row r="1990" spans="15:15" x14ac:dyDescent="0.25">
      <c r="O1990" s="1"/>
    </row>
    <row r="1991" spans="15:15" x14ac:dyDescent="0.25">
      <c r="O1991" s="1"/>
    </row>
    <row r="1992" spans="15:15" x14ac:dyDescent="0.25">
      <c r="O1992" s="1"/>
    </row>
    <row r="1993" spans="15:15" x14ac:dyDescent="0.25">
      <c r="O1993" s="1"/>
    </row>
    <row r="1994" spans="15:15" x14ac:dyDescent="0.25">
      <c r="O1994" s="1"/>
    </row>
    <row r="1995" spans="15:15" x14ac:dyDescent="0.25">
      <c r="O1995" s="1"/>
    </row>
    <row r="1996" spans="15:15" x14ac:dyDescent="0.25">
      <c r="O1996" s="1"/>
    </row>
    <row r="1997" spans="15:15" x14ac:dyDescent="0.25">
      <c r="O1997" s="1"/>
    </row>
    <row r="1998" spans="15:15" x14ac:dyDescent="0.25">
      <c r="O1998" s="1"/>
    </row>
    <row r="1999" spans="15:15" x14ac:dyDescent="0.25">
      <c r="O1999" s="1"/>
    </row>
    <row r="2000" spans="15:15" x14ac:dyDescent="0.25">
      <c r="O2000" s="1"/>
    </row>
    <row r="2001" spans="15:15" x14ac:dyDescent="0.25">
      <c r="O2001" s="1"/>
    </row>
    <row r="2002" spans="15:15" x14ac:dyDescent="0.25">
      <c r="O2002" s="1"/>
    </row>
    <row r="2003" spans="15:15" x14ac:dyDescent="0.25">
      <c r="O2003" s="1"/>
    </row>
    <row r="2004" spans="15:15" x14ac:dyDescent="0.25">
      <c r="O2004" s="1"/>
    </row>
    <row r="2005" spans="15:15" x14ac:dyDescent="0.25">
      <c r="O2005" s="1"/>
    </row>
    <row r="2006" spans="15:15" x14ac:dyDescent="0.25">
      <c r="O2006" s="1"/>
    </row>
    <row r="2007" spans="15:15" x14ac:dyDescent="0.25">
      <c r="O2007" s="1"/>
    </row>
    <row r="2008" spans="15:15" x14ac:dyDescent="0.25">
      <c r="O2008" s="1"/>
    </row>
    <row r="2009" spans="15:15" x14ac:dyDescent="0.25">
      <c r="O2009" s="1"/>
    </row>
    <row r="2010" spans="15:15" x14ac:dyDescent="0.25">
      <c r="O2010" s="1"/>
    </row>
    <row r="2011" spans="15:15" x14ac:dyDescent="0.25">
      <c r="O2011" s="1"/>
    </row>
    <row r="2012" spans="15:15" x14ac:dyDescent="0.25">
      <c r="O2012" s="1"/>
    </row>
    <row r="2013" spans="15:15" x14ac:dyDescent="0.25">
      <c r="O2013" s="1"/>
    </row>
    <row r="2014" spans="15:15" x14ac:dyDescent="0.25">
      <c r="O2014" s="1"/>
    </row>
    <row r="2015" spans="15:15" x14ac:dyDescent="0.25">
      <c r="O2015" s="1"/>
    </row>
    <row r="2016" spans="15:15" x14ac:dyDescent="0.25">
      <c r="O2016" s="1"/>
    </row>
    <row r="2017" spans="15:15" x14ac:dyDescent="0.25">
      <c r="O2017" s="1"/>
    </row>
    <row r="2018" spans="15:15" x14ac:dyDescent="0.25">
      <c r="O2018" s="1"/>
    </row>
    <row r="2019" spans="15:15" x14ac:dyDescent="0.25">
      <c r="O2019" s="1"/>
    </row>
    <row r="2020" spans="15:15" x14ac:dyDescent="0.25">
      <c r="O2020" s="1"/>
    </row>
    <row r="2021" spans="15:15" x14ac:dyDescent="0.25">
      <c r="O2021" s="1"/>
    </row>
    <row r="2022" spans="15:15" x14ac:dyDescent="0.25">
      <c r="O2022" s="1"/>
    </row>
    <row r="2023" spans="15:15" x14ac:dyDescent="0.25">
      <c r="O2023" s="1"/>
    </row>
    <row r="2024" spans="15:15" x14ac:dyDescent="0.25">
      <c r="O2024" s="1"/>
    </row>
    <row r="2025" spans="15:15" x14ac:dyDescent="0.25">
      <c r="O2025" s="1"/>
    </row>
    <row r="2026" spans="15:15" x14ac:dyDescent="0.25">
      <c r="O2026" s="1"/>
    </row>
    <row r="2027" spans="15:15" x14ac:dyDescent="0.25">
      <c r="O2027" s="1"/>
    </row>
    <row r="2028" spans="15:15" x14ac:dyDescent="0.25">
      <c r="O2028" s="1"/>
    </row>
    <row r="2029" spans="15:15" x14ac:dyDescent="0.25">
      <c r="O2029" s="1"/>
    </row>
    <row r="2030" spans="15:15" x14ac:dyDescent="0.25">
      <c r="O2030" s="1"/>
    </row>
    <row r="2031" spans="15:15" x14ac:dyDescent="0.25">
      <c r="O2031" s="1"/>
    </row>
    <row r="2032" spans="15:15" x14ac:dyDescent="0.25">
      <c r="O2032" s="1"/>
    </row>
    <row r="2033" spans="15:15" x14ac:dyDescent="0.25">
      <c r="O2033" s="1"/>
    </row>
    <row r="2034" spans="15:15" x14ac:dyDescent="0.25">
      <c r="O2034" s="1"/>
    </row>
    <row r="2035" spans="15:15" x14ac:dyDescent="0.25">
      <c r="O2035" s="1"/>
    </row>
    <row r="2036" spans="15:15" x14ac:dyDescent="0.25">
      <c r="O2036" s="1"/>
    </row>
    <row r="2037" spans="15:15" x14ac:dyDescent="0.25">
      <c r="O2037" s="1"/>
    </row>
    <row r="2038" spans="15:15" x14ac:dyDescent="0.25">
      <c r="O2038" s="1"/>
    </row>
    <row r="2039" spans="15:15" x14ac:dyDescent="0.25">
      <c r="O2039" s="1"/>
    </row>
    <row r="2040" spans="15:15" x14ac:dyDescent="0.25">
      <c r="O2040" s="1"/>
    </row>
    <row r="2041" spans="15:15" x14ac:dyDescent="0.25">
      <c r="O2041" s="1"/>
    </row>
    <row r="2042" spans="15:15" x14ac:dyDescent="0.25">
      <c r="O2042" s="1"/>
    </row>
    <row r="2043" spans="15:15" x14ac:dyDescent="0.25">
      <c r="O2043" s="1"/>
    </row>
    <row r="2044" spans="15:15" x14ac:dyDescent="0.25">
      <c r="O2044" s="1"/>
    </row>
    <row r="2045" spans="15:15" x14ac:dyDescent="0.25">
      <c r="O2045" s="1"/>
    </row>
    <row r="2046" spans="15:15" x14ac:dyDescent="0.25">
      <c r="O2046" s="1"/>
    </row>
    <row r="2047" spans="15:15" x14ac:dyDescent="0.25">
      <c r="O2047" s="1"/>
    </row>
    <row r="2048" spans="15:15" x14ac:dyDescent="0.25">
      <c r="O2048" s="1"/>
    </row>
    <row r="2049" spans="15:15" x14ac:dyDescent="0.25">
      <c r="O2049" s="1"/>
    </row>
    <row r="2050" spans="15:15" x14ac:dyDescent="0.25">
      <c r="O2050" s="1"/>
    </row>
    <row r="2051" spans="15:15" x14ac:dyDescent="0.25">
      <c r="O2051" s="1"/>
    </row>
    <row r="2052" spans="15:15" x14ac:dyDescent="0.25">
      <c r="O2052" s="1"/>
    </row>
    <row r="2053" spans="15:15" x14ac:dyDescent="0.25">
      <c r="O2053" s="1"/>
    </row>
    <row r="2054" spans="15:15" x14ac:dyDescent="0.25">
      <c r="O2054" s="1"/>
    </row>
    <row r="2055" spans="15:15" x14ac:dyDescent="0.25">
      <c r="O2055" s="1"/>
    </row>
    <row r="2056" spans="15:15" x14ac:dyDescent="0.25">
      <c r="O2056" s="1"/>
    </row>
    <row r="2057" spans="15:15" x14ac:dyDescent="0.25">
      <c r="O2057" s="1"/>
    </row>
    <row r="2058" spans="15:15" x14ac:dyDescent="0.25">
      <c r="O2058" s="1"/>
    </row>
    <row r="2059" spans="15:15" x14ac:dyDescent="0.25">
      <c r="O2059" s="1"/>
    </row>
    <row r="2060" spans="15:15" x14ac:dyDescent="0.25">
      <c r="O2060" s="1"/>
    </row>
    <row r="2061" spans="15:15" x14ac:dyDescent="0.25">
      <c r="O2061" s="1"/>
    </row>
    <row r="2062" spans="15:15" x14ac:dyDescent="0.25">
      <c r="O2062" s="1"/>
    </row>
    <row r="2063" spans="15:15" x14ac:dyDescent="0.25">
      <c r="O2063" s="1"/>
    </row>
    <row r="2064" spans="15:15" x14ac:dyDescent="0.25">
      <c r="O2064" s="1"/>
    </row>
    <row r="2065" spans="15:15" x14ac:dyDescent="0.25">
      <c r="O2065" s="1"/>
    </row>
    <row r="2066" spans="15:15" x14ac:dyDescent="0.25">
      <c r="O2066" s="1"/>
    </row>
    <row r="2067" spans="15:15" x14ac:dyDescent="0.25">
      <c r="O2067" s="1"/>
    </row>
    <row r="2068" spans="15:15" x14ac:dyDescent="0.25">
      <c r="O2068" s="1"/>
    </row>
    <row r="2069" spans="15:15" x14ac:dyDescent="0.25">
      <c r="O2069" s="1"/>
    </row>
    <row r="2070" spans="15:15" x14ac:dyDescent="0.25">
      <c r="O2070" s="1"/>
    </row>
    <row r="2071" spans="15:15" x14ac:dyDescent="0.25">
      <c r="O2071" s="1"/>
    </row>
    <row r="2072" spans="15:15" x14ac:dyDescent="0.25">
      <c r="O2072" s="1"/>
    </row>
    <row r="2073" spans="15:15" x14ac:dyDescent="0.25">
      <c r="O2073" s="1"/>
    </row>
    <row r="2074" spans="15:15" x14ac:dyDescent="0.25">
      <c r="O2074" s="1"/>
    </row>
    <row r="2075" spans="15:15" x14ac:dyDescent="0.25">
      <c r="O2075" s="1"/>
    </row>
    <row r="2076" spans="15:15" x14ac:dyDescent="0.25">
      <c r="O2076" s="1"/>
    </row>
    <row r="2077" spans="15:15" x14ac:dyDescent="0.25">
      <c r="O2077" s="1"/>
    </row>
    <row r="2078" spans="15:15" x14ac:dyDescent="0.25">
      <c r="O2078" s="1"/>
    </row>
    <row r="2079" spans="15:15" x14ac:dyDescent="0.25">
      <c r="O2079" s="1"/>
    </row>
    <row r="2080" spans="15:15" x14ac:dyDescent="0.25">
      <c r="O2080" s="1"/>
    </row>
    <row r="2081" spans="15:15" x14ac:dyDescent="0.25">
      <c r="O2081" s="1"/>
    </row>
    <row r="2082" spans="15:15" x14ac:dyDescent="0.25">
      <c r="O2082" s="1"/>
    </row>
    <row r="2083" spans="15:15" x14ac:dyDescent="0.25">
      <c r="O2083" s="1"/>
    </row>
    <row r="2084" spans="15:15" x14ac:dyDescent="0.25">
      <c r="O2084" s="1"/>
    </row>
    <row r="2085" spans="15:15" x14ac:dyDescent="0.25">
      <c r="O2085" s="1"/>
    </row>
    <row r="2086" spans="15:15" x14ac:dyDescent="0.25">
      <c r="O2086" s="1"/>
    </row>
    <row r="2087" spans="15:15" x14ac:dyDescent="0.25">
      <c r="O2087" s="1"/>
    </row>
    <row r="2088" spans="15:15" x14ac:dyDescent="0.25">
      <c r="O2088" s="1"/>
    </row>
    <row r="2089" spans="15:15" x14ac:dyDescent="0.25">
      <c r="O2089" s="1"/>
    </row>
    <row r="2090" spans="15:15" x14ac:dyDescent="0.25">
      <c r="O2090" s="1"/>
    </row>
    <row r="2091" spans="15:15" x14ac:dyDescent="0.25">
      <c r="O2091" s="1"/>
    </row>
    <row r="2092" spans="15:15" x14ac:dyDescent="0.25">
      <c r="O2092" s="1"/>
    </row>
    <row r="2093" spans="15:15" x14ac:dyDescent="0.25">
      <c r="O2093" s="1"/>
    </row>
    <row r="2094" spans="15:15" x14ac:dyDescent="0.25">
      <c r="O2094" s="1"/>
    </row>
    <row r="2095" spans="15:15" x14ac:dyDescent="0.25">
      <c r="O2095" s="1"/>
    </row>
    <row r="2096" spans="15:15" x14ac:dyDescent="0.25">
      <c r="O2096" s="1"/>
    </row>
    <row r="2097" spans="15:15" x14ac:dyDescent="0.25">
      <c r="O2097" s="1"/>
    </row>
    <row r="2098" spans="15:15" x14ac:dyDescent="0.25">
      <c r="O2098" s="1"/>
    </row>
    <row r="2099" spans="15:15" x14ac:dyDescent="0.25">
      <c r="O2099" s="1"/>
    </row>
    <row r="2100" spans="15:15" x14ac:dyDescent="0.25">
      <c r="O2100" s="1"/>
    </row>
    <row r="2101" spans="15:15" x14ac:dyDescent="0.25">
      <c r="O2101" s="1"/>
    </row>
    <row r="2102" spans="15:15" x14ac:dyDescent="0.25">
      <c r="O2102" s="1"/>
    </row>
    <row r="2103" spans="15:15" x14ac:dyDescent="0.25">
      <c r="O2103" s="1"/>
    </row>
    <row r="2104" spans="15:15" x14ac:dyDescent="0.25">
      <c r="O2104" s="1"/>
    </row>
    <row r="2105" spans="15:15" x14ac:dyDescent="0.25">
      <c r="O2105" s="1"/>
    </row>
    <row r="2106" spans="15:15" x14ac:dyDescent="0.25">
      <c r="O2106" s="1"/>
    </row>
    <row r="2107" spans="15:15" x14ac:dyDescent="0.25">
      <c r="O2107" s="1"/>
    </row>
    <row r="2108" spans="15:15" x14ac:dyDescent="0.25">
      <c r="O2108" s="1"/>
    </row>
    <row r="2109" spans="15:15" x14ac:dyDescent="0.25">
      <c r="O2109" s="1"/>
    </row>
    <row r="2110" spans="15:15" x14ac:dyDescent="0.25">
      <c r="O2110" s="1"/>
    </row>
    <row r="2111" spans="15:15" x14ac:dyDescent="0.25">
      <c r="O2111" s="1"/>
    </row>
    <row r="2112" spans="15:15" x14ac:dyDescent="0.25">
      <c r="O2112" s="1"/>
    </row>
    <row r="2113" spans="15:15" x14ac:dyDescent="0.25">
      <c r="O2113" s="1"/>
    </row>
    <row r="2114" spans="15:15" x14ac:dyDescent="0.25">
      <c r="O2114" s="1"/>
    </row>
    <row r="2115" spans="15:15" x14ac:dyDescent="0.25">
      <c r="O2115" s="1"/>
    </row>
    <row r="2116" spans="15:15" x14ac:dyDescent="0.25">
      <c r="O2116" s="1"/>
    </row>
    <row r="2117" spans="15:15" x14ac:dyDescent="0.25">
      <c r="O2117" s="1"/>
    </row>
    <row r="2118" spans="15:15" x14ac:dyDescent="0.25">
      <c r="O2118" s="1"/>
    </row>
    <row r="2119" spans="15:15" x14ac:dyDescent="0.25">
      <c r="O2119" s="1"/>
    </row>
    <row r="2120" spans="15:15" x14ac:dyDescent="0.25">
      <c r="O2120" s="1"/>
    </row>
    <row r="2121" spans="15:15" x14ac:dyDescent="0.25">
      <c r="O2121" s="1"/>
    </row>
    <row r="2122" spans="15:15" x14ac:dyDescent="0.25">
      <c r="O2122" s="1"/>
    </row>
    <row r="2123" spans="15:15" x14ac:dyDescent="0.25">
      <c r="O2123" s="1"/>
    </row>
    <row r="2124" spans="15:15" x14ac:dyDescent="0.25">
      <c r="O2124" s="1"/>
    </row>
    <row r="2125" spans="15:15" x14ac:dyDescent="0.25">
      <c r="O2125" s="1"/>
    </row>
    <row r="2126" spans="15:15" x14ac:dyDescent="0.25">
      <c r="O2126" s="1"/>
    </row>
    <row r="2127" spans="15:15" x14ac:dyDescent="0.25">
      <c r="O2127" s="1"/>
    </row>
    <row r="2128" spans="15:15" x14ac:dyDescent="0.25">
      <c r="O2128" s="1"/>
    </row>
    <row r="2129" spans="15:15" x14ac:dyDescent="0.25">
      <c r="O2129" s="1"/>
    </row>
    <row r="2130" spans="15:15" x14ac:dyDescent="0.25">
      <c r="O2130" s="1"/>
    </row>
    <row r="2131" spans="15:15" x14ac:dyDescent="0.25">
      <c r="O2131" s="1"/>
    </row>
    <row r="2132" spans="15:15" x14ac:dyDescent="0.25">
      <c r="O2132" s="1"/>
    </row>
    <row r="2133" spans="15:15" x14ac:dyDescent="0.25">
      <c r="O2133" s="1"/>
    </row>
    <row r="2134" spans="15:15" x14ac:dyDescent="0.25">
      <c r="O2134" s="1"/>
    </row>
    <row r="2135" spans="15:15" x14ac:dyDescent="0.25">
      <c r="O2135" s="1"/>
    </row>
    <row r="2136" spans="15:15" x14ac:dyDescent="0.25">
      <c r="O2136" s="1"/>
    </row>
    <row r="2137" spans="15:15" x14ac:dyDescent="0.25">
      <c r="O2137" s="1"/>
    </row>
    <row r="2138" spans="15:15" x14ac:dyDescent="0.25">
      <c r="O2138" s="1"/>
    </row>
    <row r="2139" spans="15:15" x14ac:dyDescent="0.25">
      <c r="O2139" s="1"/>
    </row>
    <row r="2140" spans="15:15" x14ac:dyDescent="0.25">
      <c r="O2140" s="1"/>
    </row>
    <row r="2141" spans="15:15" x14ac:dyDescent="0.25">
      <c r="O2141" s="1"/>
    </row>
    <row r="2142" spans="15:15" x14ac:dyDescent="0.25">
      <c r="O2142" s="1"/>
    </row>
    <row r="2143" spans="15:15" x14ac:dyDescent="0.25">
      <c r="O2143" s="1"/>
    </row>
    <row r="2144" spans="15:15" x14ac:dyDescent="0.25">
      <c r="O2144" s="1"/>
    </row>
    <row r="2145" spans="15:15" x14ac:dyDescent="0.25">
      <c r="O2145" s="1"/>
    </row>
    <row r="2146" spans="15:15" x14ac:dyDescent="0.25">
      <c r="O2146" s="1"/>
    </row>
    <row r="2147" spans="15:15" x14ac:dyDescent="0.25">
      <c r="O2147" s="1"/>
    </row>
    <row r="2148" spans="15:15" x14ac:dyDescent="0.25">
      <c r="O2148" s="1"/>
    </row>
    <row r="2149" spans="15:15" x14ac:dyDescent="0.25">
      <c r="O2149" s="1"/>
    </row>
    <row r="2150" spans="15:15" x14ac:dyDescent="0.25">
      <c r="O2150" s="1"/>
    </row>
    <row r="2151" spans="15:15" x14ac:dyDescent="0.25">
      <c r="O2151" s="1"/>
    </row>
    <row r="2152" spans="15:15" x14ac:dyDescent="0.25">
      <c r="O2152" s="1"/>
    </row>
    <row r="2153" spans="15:15" x14ac:dyDescent="0.25">
      <c r="O2153" s="1"/>
    </row>
    <row r="2154" spans="15:15" x14ac:dyDescent="0.25">
      <c r="O2154" s="1"/>
    </row>
    <row r="2155" spans="15:15" x14ac:dyDescent="0.25">
      <c r="O2155" s="1"/>
    </row>
    <row r="2156" spans="15:15" x14ac:dyDescent="0.25">
      <c r="O2156" s="1"/>
    </row>
    <row r="2157" spans="15:15" x14ac:dyDescent="0.25">
      <c r="O2157" s="1"/>
    </row>
    <row r="2158" spans="15:15" x14ac:dyDescent="0.25">
      <c r="O2158" s="1"/>
    </row>
    <row r="2159" spans="15:15" x14ac:dyDescent="0.25">
      <c r="O2159" s="1"/>
    </row>
    <row r="2160" spans="15:15" x14ac:dyDescent="0.25">
      <c r="O2160" s="1"/>
    </row>
    <row r="2161" spans="15:15" x14ac:dyDescent="0.25">
      <c r="O2161" s="1"/>
    </row>
    <row r="2162" spans="15:15" x14ac:dyDescent="0.25">
      <c r="O2162" s="1"/>
    </row>
    <row r="2163" spans="15:15" x14ac:dyDescent="0.25">
      <c r="O2163" s="1"/>
    </row>
    <row r="2164" spans="15:15" x14ac:dyDescent="0.25">
      <c r="O2164" s="1"/>
    </row>
    <row r="2165" spans="15:15" x14ac:dyDescent="0.25">
      <c r="O2165" s="1"/>
    </row>
    <row r="2166" spans="15:15" x14ac:dyDescent="0.25">
      <c r="O2166" s="1"/>
    </row>
    <row r="2167" spans="15:15" x14ac:dyDescent="0.25">
      <c r="O2167" s="1"/>
    </row>
    <row r="2168" spans="15:15" x14ac:dyDescent="0.25">
      <c r="O2168" s="1"/>
    </row>
    <row r="2169" spans="15:15" x14ac:dyDescent="0.25">
      <c r="O2169" s="1"/>
    </row>
    <row r="2170" spans="15:15" x14ac:dyDescent="0.25">
      <c r="O2170" s="1"/>
    </row>
    <row r="2171" spans="15:15" x14ac:dyDescent="0.25">
      <c r="O2171" s="1"/>
    </row>
    <row r="2172" spans="15:15" x14ac:dyDescent="0.25">
      <c r="O2172" s="1"/>
    </row>
    <row r="2173" spans="15:15" x14ac:dyDescent="0.25">
      <c r="O2173" s="1"/>
    </row>
    <row r="2174" spans="15:15" x14ac:dyDescent="0.25">
      <c r="O2174" s="1"/>
    </row>
    <row r="2175" spans="15:15" x14ac:dyDescent="0.25">
      <c r="O2175" s="1"/>
    </row>
    <row r="2176" spans="15:15" x14ac:dyDescent="0.25">
      <c r="O2176" s="1"/>
    </row>
    <row r="2177" spans="15:15" x14ac:dyDescent="0.25">
      <c r="O2177" s="1"/>
    </row>
    <row r="2178" spans="15:15" x14ac:dyDescent="0.25">
      <c r="O2178" s="1"/>
    </row>
    <row r="2179" spans="15:15" x14ac:dyDescent="0.25">
      <c r="O2179" s="1"/>
    </row>
    <row r="2180" spans="15:15" x14ac:dyDescent="0.25">
      <c r="O2180" s="1"/>
    </row>
    <row r="2181" spans="15:15" x14ac:dyDescent="0.25">
      <c r="O2181" s="1"/>
    </row>
    <row r="2182" spans="15:15" x14ac:dyDescent="0.25">
      <c r="O2182" s="1"/>
    </row>
    <row r="2183" spans="15:15" x14ac:dyDescent="0.25">
      <c r="O2183" s="1"/>
    </row>
    <row r="2184" spans="15:15" x14ac:dyDescent="0.25">
      <c r="O2184" s="1"/>
    </row>
    <row r="2185" spans="15:15" x14ac:dyDescent="0.25">
      <c r="O2185" s="1"/>
    </row>
    <row r="2186" spans="15:15" x14ac:dyDescent="0.25">
      <c r="O2186" s="1"/>
    </row>
    <row r="2187" spans="15:15" x14ac:dyDescent="0.25">
      <c r="O2187" s="1"/>
    </row>
    <row r="2188" spans="15:15" x14ac:dyDescent="0.25">
      <c r="O2188" s="1"/>
    </row>
    <row r="2189" spans="15:15" x14ac:dyDescent="0.25">
      <c r="O2189" s="1"/>
    </row>
    <row r="2190" spans="15:15" x14ac:dyDescent="0.25">
      <c r="O2190" s="1"/>
    </row>
    <row r="2191" spans="15:15" x14ac:dyDescent="0.25">
      <c r="O2191" s="1"/>
    </row>
    <row r="2192" spans="15:15" x14ac:dyDescent="0.25">
      <c r="O2192" s="1"/>
    </row>
    <row r="2193" spans="15:15" x14ac:dyDescent="0.25">
      <c r="O2193" s="1"/>
    </row>
    <row r="2194" spans="15:15" x14ac:dyDescent="0.25">
      <c r="O2194" s="1"/>
    </row>
    <row r="2195" spans="15:15" x14ac:dyDescent="0.25">
      <c r="O2195" s="1"/>
    </row>
    <row r="2196" spans="15:15" x14ac:dyDescent="0.25">
      <c r="O2196" s="1"/>
    </row>
    <row r="2197" spans="15:15" x14ac:dyDescent="0.25">
      <c r="O2197" s="1"/>
    </row>
    <row r="2198" spans="15:15" x14ac:dyDescent="0.25">
      <c r="O2198" s="1"/>
    </row>
    <row r="2199" spans="15:15" x14ac:dyDescent="0.25">
      <c r="O2199" s="1"/>
    </row>
    <row r="2200" spans="15:15" x14ac:dyDescent="0.25">
      <c r="O2200" s="1"/>
    </row>
    <row r="2201" spans="15:15" x14ac:dyDescent="0.25">
      <c r="O2201" s="1"/>
    </row>
    <row r="2202" spans="15:15" x14ac:dyDescent="0.25">
      <c r="O2202" s="1"/>
    </row>
    <row r="2203" spans="15:15" x14ac:dyDescent="0.25">
      <c r="O2203" s="1"/>
    </row>
    <row r="2204" spans="15:15" x14ac:dyDescent="0.25">
      <c r="O2204" s="1"/>
    </row>
    <row r="2205" spans="15:15" x14ac:dyDescent="0.25">
      <c r="O2205" s="1"/>
    </row>
    <row r="2206" spans="15:15" x14ac:dyDescent="0.25">
      <c r="O2206" s="1"/>
    </row>
    <row r="2207" spans="15:15" x14ac:dyDescent="0.25">
      <c r="O2207" s="1"/>
    </row>
    <row r="2208" spans="15:15" x14ac:dyDescent="0.25">
      <c r="O2208" s="1"/>
    </row>
    <row r="2209" spans="15:15" x14ac:dyDescent="0.25">
      <c r="O2209" s="1"/>
    </row>
    <row r="2210" spans="15:15" x14ac:dyDescent="0.25">
      <c r="O2210" s="1"/>
    </row>
    <row r="2211" spans="15:15" x14ac:dyDescent="0.25">
      <c r="O2211" s="1"/>
    </row>
    <row r="2212" spans="15:15" x14ac:dyDescent="0.25">
      <c r="O2212" s="1"/>
    </row>
    <row r="2213" spans="15:15" x14ac:dyDescent="0.25">
      <c r="O2213" s="1"/>
    </row>
    <row r="2214" spans="15:15" x14ac:dyDescent="0.25">
      <c r="O2214" s="1"/>
    </row>
    <row r="2215" spans="15:15" x14ac:dyDescent="0.25">
      <c r="O2215" s="1"/>
    </row>
    <row r="2216" spans="15:15" x14ac:dyDescent="0.25">
      <c r="O2216" s="1"/>
    </row>
    <row r="2217" spans="15:15" x14ac:dyDescent="0.25">
      <c r="O2217" s="1"/>
    </row>
    <row r="2218" spans="15:15" x14ac:dyDescent="0.25">
      <c r="O2218" s="1"/>
    </row>
    <row r="2219" spans="15:15" x14ac:dyDescent="0.25">
      <c r="O2219" s="1"/>
    </row>
    <row r="2220" spans="15:15" x14ac:dyDescent="0.25">
      <c r="O2220" s="1"/>
    </row>
    <row r="2221" spans="15:15" x14ac:dyDescent="0.25">
      <c r="O2221" s="1"/>
    </row>
    <row r="2222" spans="15:15" x14ac:dyDescent="0.25">
      <c r="O2222" s="1"/>
    </row>
    <row r="2223" spans="15:15" x14ac:dyDescent="0.25">
      <c r="O2223" s="1"/>
    </row>
    <row r="2224" spans="15:15" x14ac:dyDescent="0.25">
      <c r="O2224" s="1"/>
    </row>
    <row r="2225" spans="15:15" x14ac:dyDescent="0.25">
      <c r="O2225" s="1"/>
    </row>
    <row r="2226" spans="15:15" x14ac:dyDescent="0.25">
      <c r="O2226" s="1"/>
    </row>
    <row r="2227" spans="15:15" x14ac:dyDescent="0.25">
      <c r="O2227" s="1"/>
    </row>
    <row r="2228" spans="15:15" x14ac:dyDescent="0.25">
      <c r="O2228" s="1"/>
    </row>
    <row r="2229" spans="15:15" x14ac:dyDescent="0.25">
      <c r="O2229" s="1"/>
    </row>
    <row r="2230" spans="15:15" x14ac:dyDescent="0.25">
      <c r="O2230" s="1"/>
    </row>
    <row r="2231" spans="15:15" x14ac:dyDescent="0.25">
      <c r="O2231" s="1"/>
    </row>
    <row r="2232" spans="15:15" x14ac:dyDescent="0.25">
      <c r="O2232" s="1"/>
    </row>
    <row r="2233" spans="15:15" x14ac:dyDescent="0.25">
      <c r="O2233" s="1"/>
    </row>
    <row r="2234" spans="15:15" x14ac:dyDescent="0.25">
      <c r="O2234" s="1"/>
    </row>
    <row r="2235" spans="15:15" x14ac:dyDescent="0.25">
      <c r="O2235" s="1"/>
    </row>
    <row r="2236" spans="15:15" x14ac:dyDescent="0.25">
      <c r="O2236" s="1"/>
    </row>
    <row r="2237" spans="15:15" x14ac:dyDescent="0.25">
      <c r="O2237" s="1"/>
    </row>
    <row r="2238" spans="15:15" x14ac:dyDescent="0.25">
      <c r="O2238" s="1"/>
    </row>
    <row r="2239" spans="15:15" x14ac:dyDescent="0.25">
      <c r="O2239" s="1"/>
    </row>
    <row r="2240" spans="15:15" x14ac:dyDescent="0.25">
      <c r="O2240" s="1"/>
    </row>
    <row r="2241" spans="15:15" x14ac:dyDescent="0.25">
      <c r="O2241" s="1"/>
    </row>
    <row r="2242" spans="15:15" x14ac:dyDescent="0.25">
      <c r="O2242" s="1"/>
    </row>
    <row r="2243" spans="15:15" x14ac:dyDescent="0.25">
      <c r="O2243" s="1"/>
    </row>
    <row r="2244" spans="15:15" x14ac:dyDescent="0.25">
      <c r="O2244" s="1"/>
    </row>
    <row r="2245" spans="15:15" x14ac:dyDescent="0.25">
      <c r="O2245" s="1"/>
    </row>
    <row r="2246" spans="15:15" x14ac:dyDescent="0.25">
      <c r="O2246" s="1"/>
    </row>
    <row r="2247" spans="15:15" x14ac:dyDescent="0.25">
      <c r="O2247" s="1"/>
    </row>
    <row r="2248" spans="15:15" x14ac:dyDescent="0.25">
      <c r="O2248" s="1"/>
    </row>
    <row r="2249" spans="15:15" x14ac:dyDescent="0.25">
      <c r="O2249" s="1"/>
    </row>
    <row r="2250" spans="15:15" x14ac:dyDescent="0.25">
      <c r="O2250" s="1"/>
    </row>
    <row r="2251" spans="15:15" x14ac:dyDescent="0.25">
      <c r="O2251" s="1"/>
    </row>
    <row r="2252" spans="15:15" x14ac:dyDescent="0.25">
      <c r="O2252" s="1"/>
    </row>
    <row r="2253" spans="15:15" x14ac:dyDescent="0.25">
      <c r="O2253" s="1"/>
    </row>
    <row r="2254" spans="15:15" x14ac:dyDescent="0.25">
      <c r="O2254" s="1"/>
    </row>
    <row r="2255" spans="15:15" x14ac:dyDescent="0.25">
      <c r="O2255" s="1"/>
    </row>
    <row r="2256" spans="15:15" x14ac:dyDescent="0.25">
      <c r="O2256" s="1"/>
    </row>
    <row r="2257" spans="15:15" x14ac:dyDescent="0.25">
      <c r="O2257" s="1"/>
    </row>
    <row r="2258" spans="15:15" x14ac:dyDescent="0.25">
      <c r="O2258" s="1"/>
    </row>
    <row r="2259" spans="15:15" x14ac:dyDescent="0.25">
      <c r="O2259" s="1"/>
    </row>
    <row r="2260" spans="15:15" x14ac:dyDescent="0.25">
      <c r="O2260" s="1"/>
    </row>
    <row r="2261" spans="15:15" x14ac:dyDescent="0.25">
      <c r="O2261" s="1"/>
    </row>
    <row r="2262" spans="15:15" x14ac:dyDescent="0.25">
      <c r="O2262" s="1"/>
    </row>
    <row r="2263" spans="15:15" x14ac:dyDescent="0.25">
      <c r="O2263" s="1"/>
    </row>
    <row r="2264" spans="15:15" x14ac:dyDescent="0.25">
      <c r="O2264" s="1"/>
    </row>
    <row r="2265" spans="15:15" x14ac:dyDescent="0.25">
      <c r="O2265" s="1"/>
    </row>
    <row r="2266" spans="15:15" x14ac:dyDescent="0.25">
      <c r="O2266" s="1"/>
    </row>
    <row r="2267" spans="15:15" x14ac:dyDescent="0.25">
      <c r="O2267" s="1"/>
    </row>
    <row r="2268" spans="15:15" x14ac:dyDescent="0.25">
      <c r="O2268" s="1"/>
    </row>
    <row r="2269" spans="15:15" x14ac:dyDescent="0.25">
      <c r="O2269" s="1"/>
    </row>
    <row r="2270" spans="15:15" x14ac:dyDescent="0.25">
      <c r="O2270" s="1"/>
    </row>
    <row r="2271" spans="15:15" x14ac:dyDescent="0.25">
      <c r="O2271" s="1"/>
    </row>
    <row r="2272" spans="15:15" x14ac:dyDescent="0.25">
      <c r="O2272" s="1"/>
    </row>
    <row r="2273" spans="15:15" x14ac:dyDescent="0.25">
      <c r="O2273" s="1"/>
    </row>
    <row r="2274" spans="15:15" x14ac:dyDescent="0.25">
      <c r="O2274" s="1"/>
    </row>
    <row r="2275" spans="15:15" x14ac:dyDescent="0.25">
      <c r="O2275" s="1"/>
    </row>
    <row r="2276" spans="15:15" x14ac:dyDescent="0.25">
      <c r="O2276" s="1"/>
    </row>
    <row r="2277" spans="15:15" x14ac:dyDescent="0.25">
      <c r="O2277" s="1"/>
    </row>
    <row r="2278" spans="15:15" x14ac:dyDescent="0.25">
      <c r="O2278" s="1"/>
    </row>
    <row r="2279" spans="15:15" x14ac:dyDescent="0.25">
      <c r="O2279" s="1"/>
    </row>
    <row r="2280" spans="15:15" x14ac:dyDescent="0.25">
      <c r="O2280" s="1"/>
    </row>
    <row r="2281" spans="15:15" x14ac:dyDescent="0.25">
      <c r="O2281" s="1"/>
    </row>
    <row r="2282" spans="15:15" x14ac:dyDescent="0.25">
      <c r="O2282" s="1"/>
    </row>
    <row r="2283" spans="15:15" x14ac:dyDescent="0.25">
      <c r="O2283" s="1"/>
    </row>
    <row r="2284" spans="15:15" x14ac:dyDescent="0.25">
      <c r="O2284" s="1"/>
    </row>
    <row r="2285" spans="15:15" x14ac:dyDescent="0.25">
      <c r="O2285" s="1"/>
    </row>
    <row r="2286" spans="15:15" x14ac:dyDescent="0.25">
      <c r="O2286" s="1"/>
    </row>
    <row r="2287" spans="15:15" x14ac:dyDescent="0.25">
      <c r="O2287" s="1"/>
    </row>
    <row r="2288" spans="15:15" x14ac:dyDescent="0.25">
      <c r="O2288" s="1"/>
    </row>
    <row r="2289" spans="15:15" x14ac:dyDescent="0.25">
      <c r="O2289" s="1"/>
    </row>
    <row r="2290" spans="15:15" x14ac:dyDescent="0.25">
      <c r="O2290" s="1"/>
    </row>
    <row r="2291" spans="15:15" x14ac:dyDescent="0.25">
      <c r="O2291" s="1"/>
    </row>
    <row r="2292" spans="15:15" x14ac:dyDescent="0.25">
      <c r="O2292" s="1"/>
    </row>
    <row r="2293" spans="15:15" x14ac:dyDescent="0.25">
      <c r="O2293" s="1"/>
    </row>
    <row r="2294" spans="15:15" x14ac:dyDescent="0.25">
      <c r="O2294" s="1"/>
    </row>
    <row r="2295" spans="15:15" x14ac:dyDescent="0.25">
      <c r="O2295" s="1"/>
    </row>
    <row r="2296" spans="15:15" x14ac:dyDescent="0.25">
      <c r="O2296" s="1"/>
    </row>
    <row r="2297" spans="15:15" x14ac:dyDescent="0.25">
      <c r="O2297" s="1"/>
    </row>
    <row r="2298" spans="15:15" x14ac:dyDescent="0.25">
      <c r="O2298" s="1"/>
    </row>
    <row r="2299" spans="15:15" x14ac:dyDescent="0.25">
      <c r="O2299" s="1"/>
    </row>
    <row r="2300" spans="15:15" x14ac:dyDescent="0.25">
      <c r="O2300" s="1"/>
    </row>
    <row r="2301" spans="15:15" x14ac:dyDescent="0.25">
      <c r="O2301" s="1"/>
    </row>
    <row r="2302" spans="15:15" x14ac:dyDescent="0.25">
      <c r="O2302" s="1"/>
    </row>
    <row r="2303" spans="15:15" x14ac:dyDescent="0.25">
      <c r="O2303" s="1"/>
    </row>
    <row r="2304" spans="15:15" x14ac:dyDescent="0.25">
      <c r="O2304" s="1"/>
    </row>
    <row r="2305" spans="15:15" x14ac:dyDescent="0.25">
      <c r="O2305" s="1"/>
    </row>
    <row r="2306" spans="15:15" x14ac:dyDescent="0.25">
      <c r="O2306" s="1"/>
    </row>
    <row r="2307" spans="15:15" x14ac:dyDescent="0.25">
      <c r="O2307" s="1"/>
    </row>
    <row r="2308" spans="15:15" x14ac:dyDescent="0.25">
      <c r="O2308" s="1"/>
    </row>
    <row r="2309" spans="15:15" x14ac:dyDescent="0.25">
      <c r="O2309" s="1"/>
    </row>
    <row r="2310" spans="15:15" x14ac:dyDescent="0.25">
      <c r="O2310" s="1"/>
    </row>
    <row r="2311" spans="15:15" x14ac:dyDescent="0.25">
      <c r="O2311" s="1"/>
    </row>
    <row r="2312" spans="15:15" x14ac:dyDescent="0.25">
      <c r="O2312" s="1"/>
    </row>
    <row r="2313" spans="15:15" x14ac:dyDescent="0.25">
      <c r="O2313" s="1"/>
    </row>
    <row r="2314" spans="15:15" x14ac:dyDescent="0.25">
      <c r="O2314" s="1"/>
    </row>
    <row r="2315" spans="15:15" x14ac:dyDescent="0.25">
      <c r="O2315" s="1"/>
    </row>
    <row r="2316" spans="15:15" x14ac:dyDescent="0.25">
      <c r="O2316" s="1"/>
    </row>
    <row r="2317" spans="15:15" x14ac:dyDescent="0.25">
      <c r="O2317" s="1"/>
    </row>
    <row r="2318" spans="15:15" x14ac:dyDescent="0.25">
      <c r="O2318" s="1"/>
    </row>
    <row r="2319" spans="15:15" x14ac:dyDescent="0.25">
      <c r="O2319" s="1"/>
    </row>
    <row r="2320" spans="15:15" x14ac:dyDescent="0.25">
      <c r="O2320" s="1"/>
    </row>
    <row r="2321" spans="15:15" x14ac:dyDescent="0.25">
      <c r="O2321" s="1"/>
    </row>
    <row r="2322" spans="15:15" x14ac:dyDescent="0.25">
      <c r="O2322" s="1"/>
    </row>
    <row r="2323" spans="15:15" x14ac:dyDescent="0.25">
      <c r="O2323" s="1"/>
    </row>
    <row r="2324" spans="15:15" x14ac:dyDescent="0.25">
      <c r="O2324" s="1"/>
    </row>
    <row r="2325" spans="15:15" x14ac:dyDescent="0.25">
      <c r="O2325" s="1"/>
    </row>
    <row r="2326" spans="15:15" x14ac:dyDescent="0.25">
      <c r="O2326" s="1"/>
    </row>
    <row r="2327" spans="15:15" x14ac:dyDescent="0.25">
      <c r="O2327" s="1"/>
    </row>
    <row r="2328" spans="15:15" x14ac:dyDescent="0.25">
      <c r="O2328" s="1"/>
    </row>
    <row r="2329" spans="15:15" x14ac:dyDescent="0.25">
      <c r="O2329" s="1"/>
    </row>
    <row r="2330" spans="15:15" x14ac:dyDescent="0.25">
      <c r="O2330" s="1"/>
    </row>
    <row r="2331" spans="15:15" x14ac:dyDescent="0.25">
      <c r="O2331" s="1"/>
    </row>
    <row r="2332" spans="15:15" x14ac:dyDescent="0.25">
      <c r="O2332" s="1"/>
    </row>
    <row r="2333" spans="15:15" x14ac:dyDescent="0.25">
      <c r="O2333" s="1"/>
    </row>
    <row r="2334" spans="15:15" x14ac:dyDescent="0.25">
      <c r="O2334" s="1"/>
    </row>
    <row r="2335" spans="15:15" x14ac:dyDescent="0.25">
      <c r="O2335" s="1"/>
    </row>
    <row r="2336" spans="15:15" x14ac:dyDescent="0.25">
      <c r="O2336" s="1"/>
    </row>
    <row r="2337" spans="15:15" x14ac:dyDescent="0.25">
      <c r="O2337" s="1"/>
    </row>
    <row r="2338" spans="15:15" x14ac:dyDescent="0.25">
      <c r="O2338" s="1"/>
    </row>
    <row r="2339" spans="15:15" x14ac:dyDescent="0.25">
      <c r="O2339" s="1"/>
    </row>
    <row r="2340" spans="15:15" x14ac:dyDescent="0.25">
      <c r="O2340" s="1"/>
    </row>
    <row r="2341" spans="15:15" x14ac:dyDescent="0.25">
      <c r="O2341" s="1"/>
    </row>
    <row r="2342" spans="15:15" x14ac:dyDescent="0.25">
      <c r="O2342" s="1"/>
    </row>
    <row r="2343" spans="15:15" x14ac:dyDescent="0.25">
      <c r="O2343" s="1"/>
    </row>
    <row r="2344" spans="15:15" x14ac:dyDescent="0.25">
      <c r="O2344" s="1"/>
    </row>
    <row r="2345" spans="15:15" x14ac:dyDescent="0.25">
      <c r="O2345" s="1"/>
    </row>
    <row r="2346" spans="15:15" x14ac:dyDescent="0.25">
      <c r="O2346" s="1"/>
    </row>
    <row r="2347" spans="15:15" x14ac:dyDescent="0.25">
      <c r="O2347" s="1"/>
    </row>
    <row r="2348" spans="15:15" x14ac:dyDescent="0.25">
      <c r="O2348" s="1"/>
    </row>
    <row r="2349" spans="15:15" x14ac:dyDescent="0.25">
      <c r="O2349" s="1"/>
    </row>
    <row r="2350" spans="15:15" x14ac:dyDescent="0.25">
      <c r="O2350" s="1"/>
    </row>
    <row r="2351" spans="15:15" x14ac:dyDescent="0.25">
      <c r="O2351" s="1"/>
    </row>
    <row r="2352" spans="15:15" x14ac:dyDescent="0.25">
      <c r="O2352" s="1"/>
    </row>
    <row r="2353" spans="15:15" x14ac:dyDescent="0.25">
      <c r="O2353" s="1"/>
    </row>
    <row r="2354" spans="15:15" x14ac:dyDescent="0.25">
      <c r="O2354" s="1"/>
    </row>
    <row r="2355" spans="15:15" x14ac:dyDescent="0.25">
      <c r="O2355" s="1"/>
    </row>
    <row r="2356" spans="15:15" x14ac:dyDescent="0.25">
      <c r="O2356" s="1"/>
    </row>
    <row r="2357" spans="15:15" x14ac:dyDescent="0.25">
      <c r="O2357" s="1"/>
    </row>
    <row r="2358" spans="15:15" x14ac:dyDescent="0.25">
      <c r="O2358" s="1"/>
    </row>
    <row r="2359" spans="15:15" x14ac:dyDescent="0.25">
      <c r="O2359" s="1"/>
    </row>
    <row r="2360" spans="15:15" x14ac:dyDescent="0.25">
      <c r="O2360" s="1"/>
    </row>
    <row r="2361" spans="15:15" x14ac:dyDescent="0.25">
      <c r="O2361" s="1"/>
    </row>
    <row r="2362" spans="15:15" x14ac:dyDescent="0.25">
      <c r="O2362" s="1"/>
    </row>
    <row r="2363" spans="15:15" x14ac:dyDescent="0.25">
      <c r="O2363" s="1"/>
    </row>
    <row r="2364" spans="15:15" x14ac:dyDescent="0.25">
      <c r="O2364" s="1"/>
    </row>
    <row r="2365" spans="15:15" x14ac:dyDescent="0.25">
      <c r="O2365" s="1"/>
    </row>
    <row r="2366" spans="15:15" x14ac:dyDescent="0.25">
      <c r="O2366" s="1"/>
    </row>
    <row r="2367" spans="15:15" x14ac:dyDescent="0.25">
      <c r="O2367" s="1"/>
    </row>
    <row r="2368" spans="15:15" x14ac:dyDescent="0.25">
      <c r="O2368" s="1"/>
    </row>
    <row r="2369" spans="15:15" x14ac:dyDescent="0.25">
      <c r="O2369" s="1"/>
    </row>
    <row r="2370" spans="15:15" x14ac:dyDescent="0.25">
      <c r="O2370" s="1"/>
    </row>
    <row r="2371" spans="15:15" x14ac:dyDescent="0.25">
      <c r="O2371" s="1"/>
    </row>
    <row r="2372" spans="15:15" x14ac:dyDescent="0.25">
      <c r="O2372" s="1"/>
    </row>
    <row r="2373" spans="15:15" x14ac:dyDescent="0.25">
      <c r="O2373" s="1"/>
    </row>
    <row r="2374" spans="15:15" x14ac:dyDescent="0.25">
      <c r="O2374" s="1"/>
    </row>
    <row r="2375" spans="15:15" x14ac:dyDescent="0.25">
      <c r="O2375" s="1"/>
    </row>
    <row r="2376" spans="15:15" x14ac:dyDescent="0.25">
      <c r="O2376" s="1"/>
    </row>
    <row r="2377" spans="15:15" x14ac:dyDescent="0.25">
      <c r="O2377" s="1"/>
    </row>
    <row r="2378" spans="15:15" x14ac:dyDescent="0.25">
      <c r="O2378" s="1"/>
    </row>
    <row r="2379" spans="15:15" x14ac:dyDescent="0.25">
      <c r="O2379" s="1"/>
    </row>
    <row r="2380" spans="15:15" x14ac:dyDescent="0.25">
      <c r="O2380" s="1"/>
    </row>
    <row r="2381" spans="15:15" x14ac:dyDescent="0.25">
      <c r="O2381" s="1"/>
    </row>
    <row r="2382" spans="15:15" x14ac:dyDescent="0.25">
      <c r="O2382" s="1"/>
    </row>
    <row r="2383" spans="15:15" x14ac:dyDescent="0.25">
      <c r="O2383" s="1"/>
    </row>
    <row r="2384" spans="15:15" x14ac:dyDescent="0.25">
      <c r="O2384" s="1"/>
    </row>
    <row r="2385" spans="15:15" x14ac:dyDescent="0.25">
      <c r="O2385" s="1"/>
    </row>
    <row r="2386" spans="15:15" x14ac:dyDescent="0.25">
      <c r="O2386" s="1"/>
    </row>
    <row r="2387" spans="15:15" x14ac:dyDescent="0.25">
      <c r="O2387" s="1"/>
    </row>
    <row r="2388" spans="15:15" x14ac:dyDescent="0.25">
      <c r="O2388" s="1"/>
    </row>
    <row r="2389" spans="15:15" x14ac:dyDescent="0.25">
      <c r="O2389" s="1"/>
    </row>
    <row r="2390" spans="15:15" x14ac:dyDescent="0.25">
      <c r="O2390" s="1"/>
    </row>
    <row r="2391" spans="15:15" x14ac:dyDescent="0.25">
      <c r="O2391" s="1"/>
    </row>
    <row r="2392" spans="15:15" x14ac:dyDescent="0.25">
      <c r="O2392" s="1"/>
    </row>
    <row r="2393" spans="15:15" x14ac:dyDescent="0.25">
      <c r="O2393" s="1"/>
    </row>
    <row r="2394" spans="15:15" x14ac:dyDescent="0.25">
      <c r="O2394" s="1"/>
    </row>
    <row r="2395" spans="15:15" x14ac:dyDescent="0.25">
      <c r="O2395" s="1"/>
    </row>
    <row r="2396" spans="15:15" x14ac:dyDescent="0.25">
      <c r="O2396" s="1"/>
    </row>
    <row r="2397" spans="15:15" x14ac:dyDescent="0.25">
      <c r="O2397" s="1"/>
    </row>
    <row r="2398" spans="15:15" x14ac:dyDescent="0.25">
      <c r="O2398" s="1"/>
    </row>
    <row r="2399" spans="15:15" x14ac:dyDescent="0.25">
      <c r="O2399" s="1"/>
    </row>
    <row r="2400" spans="15:15" x14ac:dyDescent="0.25">
      <c r="O2400" s="1"/>
    </row>
    <row r="2401" spans="15:15" x14ac:dyDescent="0.25">
      <c r="O2401" s="1"/>
    </row>
    <row r="2402" spans="15:15" x14ac:dyDescent="0.25">
      <c r="O2402" s="1"/>
    </row>
    <row r="2403" spans="15:15" x14ac:dyDescent="0.25">
      <c r="O2403" s="1"/>
    </row>
    <row r="2404" spans="15:15" x14ac:dyDescent="0.25">
      <c r="O2404" s="1"/>
    </row>
    <row r="2405" spans="15:15" x14ac:dyDescent="0.25">
      <c r="O2405" s="1"/>
    </row>
    <row r="2406" spans="15:15" x14ac:dyDescent="0.25">
      <c r="O2406" s="1"/>
    </row>
    <row r="2407" spans="15:15" x14ac:dyDescent="0.25">
      <c r="O2407" s="1"/>
    </row>
    <row r="2408" spans="15:15" x14ac:dyDescent="0.25">
      <c r="O2408" s="1"/>
    </row>
    <row r="2409" spans="15:15" x14ac:dyDescent="0.25">
      <c r="O2409" s="1"/>
    </row>
    <row r="2410" spans="15:15" x14ac:dyDescent="0.25">
      <c r="O2410" s="1"/>
    </row>
    <row r="2411" spans="15:15" x14ac:dyDescent="0.25">
      <c r="O2411" s="1"/>
    </row>
    <row r="2412" spans="15:15" x14ac:dyDescent="0.25">
      <c r="O2412" s="1"/>
    </row>
    <row r="2413" spans="15:15" x14ac:dyDescent="0.25">
      <c r="O2413" s="1"/>
    </row>
    <row r="2414" spans="15:15" x14ac:dyDescent="0.25">
      <c r="O2414" s="1"/>
    </row>
    <row r="2415" spans="15:15" x14ac:dyDescent="0.25">
      <c r="O2415" s="1"/>
    </row>
    <row r="2416" spans="15:15" x14ac:dyDescent="0.25">
      <c r="O2416" s="1"/>
    </row>
    <row r="2417" spans="15:15" x14ac:dyDescent="0.25">
      <c r="O2417" s="1"/>
    </row>
    <row r="2418" spans="15:15" x14ac:dyDescent="0.25">
      <c r="O2418" s="1"/>
    </row>
    <row r="2419" spans="15:15" x14ac:dyDescent="0.25">
      <c r="O2419" s="1"/>
    </row>
    <row r="2420" spans="15:15" x14ac:dyDescent="0.25">
      <c r="O2420" s="1"/>
    </row>
    <row r="2421" spans="15:15" x14ac:dyDescent="0.25">
      <c r="O2421" s="1"/>
    </row>
    <row r="2422" spans="15:15" x14ac:dyDescent="0.25">
      <c r="O2422" s="1"/>
    </row>
    <row r="2423" spans="15:15" x14ac:dyDescent="0.25">
      <c r="O2423" s="1"/>
    </row>
    <row r="2424" spans="15:15" x14ac:dyDescent="0.25">
      <c r="O2424" s="1"/>
    </row>
    <row r="2425" spans="15:15" x14ac:dyDescent="0.25">
      <c r="O2425" s="1"/>
    </row>
    <row r="2426" spans="15:15" x14ac:dyDescent="0.25">
      <c r="O2426" s="1"/>
    </row>
    <row r="2427" spans="15:15" x14ac:dyDescent="0.25">
      <c r="O2427" s="1"/>
    </row>
    <row r="2428" spans="15:15" x14ac:dyDescent="0.25">
      <c r="O2428" s="1"/>
    </row>
    <row r="2429" spans="15:15" x14ac:dyDescent="0.25">
      <c r="O2429" s="1"/>
    </row>
    <row r="2430" spans="15:15" x14ac:dyDescent="0.25">
      <c r="O2430" s="1"/>
    </row>
    <row r="2431" spans="15:15" x14ac:dyDescent="0.25">
      <c r="O2431" s="1"/>
    </row>
    <row r="2432" spans="15:15" x14ac:dyDescent="0.25">
      <c r="O2432" s="1"/>
    </row>
    <row r="2433" spans="15:15" x14ac:dyDescent="0.25">
      <c r="O2433" s="1"/>
    </row>
    <row r="2434" spans="15:15" x14ac:dyDescent="0.25">
      <c r="O2434" s="1"/>
    </row>
    <row r="2435" spans="15:15" x14ac:dyDescent="0.25">
      <c r="O2435" s="1"/>
    </row>
    <row r="2436" spans="15:15" x14ac:dyDescent="0.25">
      <c r="O2436" s="1"/>
    </row>
    <row r="2437" spans="15:15" x14ac:dyDescent="0.25">
      <c r="O2437" s="1"/>
    </row>
    <row r="2438" spans="15:15" x14ac:dyDescent="0.25">
      <c r="O2438" s="1"/>
    </row>
    <row r="2439" spans="15:15" x14ac:dyDescent="0.25">
      <c r="O2439" s="1"/>
    </row>
    <row r="2440" spans="15:15" x14ac:dyDescent="0.25">
      <c r="O2440" s="1"/>
    </row>
    <row r="2441" spans="15:15" x14ac:dyDescent="0.25">
      <c r="O2441" s="1"/>
    </row>
    <row r="2442" spans="15:15" x14ac:dyDescent="0.25">
      <c r="O2442" s="1"/>
    </row>
    <row r="2443" spans="15:15" x14ac:dyDescent="0.25">
      <c r="O2443" s="1"/>
    </row>
    <row r="2444" spans="15:15" x14ac:dyDescent="0.25">
      <c r="O2444" s="1"/>
    </row>
    <row r="2445" spans="15:15" x14ac:dyDescent="0.25">
      <c r="O2445" s="1"/>
    </row>
    <row r="2446" spans="15:15" x14ac:dyDescent="0.25">
      <c r="O2446" s="1"/>
    </row>
    <row r="2447" spans="15:15" x14ac:dyDescent="0.25">
      <c r="O2447" s="1"/>
    </row>
    <row r="2448" spans="15:15" x14ac:dyDescent="0.25">
      <c r="O2448" s="1"/>
    </row>
    <row r="2449" spans="15:15" x14ac:dyDescent="0.25">
      <c r="O2449" s="1"/>
    </row>
    <row r="2450" spans="15:15" x14ac:dyDescent="0.25">
      <c r="O2450" s="1"/>
    </row>
    <row r="2451" spans="15:15" x14ac:dyDescent="0.25">
      <c r="O2451" s="1"/>
    </row>
    <row r="2452" spans="15:15" x14ac:dyDescent="0.25">
      <c r="O2452" s="1"/>
    </row>
    <row r="2453" spans="15:15" x14ac:dyDescent="0.25">
      <c r="O2453" s="1"/>
    </row>
    <row r="2454" spans="15:15" x14ac:dyDescent="0.25">
      <c r="O2454" s="1"/>
    </row>
    <row r="2455" spans="15:15" x14ac:dyDescent="0.25">
      <c r="O2455" s="1"/>
    </row>
    <row r="2456" spans="15:15" x14ac:dyDescent="0.25">
      <c r="O2456" s="1"/>
    </row>
    <row r="2457" spans="15:15" x14ac:dyDescent="0.25">
      <c r="O2457" s="1"/>
    </row>
    <row r="2458" spans="15:15" x14ac:dyDescent="0.25">
      <c r="O2458" s="1"/>
    </row>
    <row r="2459" spans="15:15" x14ac:dyDescent="0.25">
      <c r="O2459" s="1"/>
    </row>
    <row r="2460" spans="15:15" x14ac:dyDescent="0.25">
      <c r="O2460" s="1"/>
    </row>
    <row r="2461" spans="15:15" x14ac:dyDescent="0.25">
      <c r="O2461" s="1"/>
    </row>
    <row r="2462" spans="15:15" x14ac:dyDescent="0.25">
      <c r="O2462" s="1"/>
    </row>
    <row r="2463" spans="15:15" x14ac:dyDescent="0.25">
      <c r="O2463" s="1"/>
    </row>
    <row r="2464" spans="15:15" x14ac:dyDescent="0.25">
      <c r="O2464" s="1"/>
    </row>
    <row r="2465" spans="15:15" x14ac:dyDescent="0.25">
      <c r="O2465" s="1"/>
    </row>
    <row r="2466" spans="15:15" x14ac:dyDescent="0.25">
      <c r="O2466" s="1"/>
    </row>
    <row r="2467" spans="15:15" x14ac:dyDescent="0.25">
      <c r="O2467" s="1"/>
    </row>
    <row r="2468" spans="15:15" x14ac:dyDescent="0.25">
      <c r="O2468" s="1"/>
    </row>
    <row r="2469" spans="15:15" x14ac:dyDescent="0.25">
      <c r="O2469" s="1"/>
    </row>
    <row r="2470" spans="15:15" x14ac:dyDescent="0.25">
      <c r="O2470" s="1"/>
    </row>
    <row r="2471" spans="15:15" x14ac:dyDescent="0.25">
      <c r="O2471" s="1"/>
    </row>
    <row r="2472" spans="15:15" x14ac:dyDescent="0.25">
      <c r="O2472" s="1"/>
    </row>
    <row r="2473" spans="15:15" x14ac:dyDescent="0.25">
      <c r="O2473" s="1"/>
    </row>
    <row r="2474" spans="15:15" x14ac:dyDescent="0.25">
      <c r="O2474" s="1"/>
    </row>
    <row r="2475" spans="15:15" x14ac:dyDescent="0.25">
      <c r="O2475" s="1"/>
    </row>
    <row r="2476" spans="15:15" x14ac:dyDescent="0.25">
      <c r="O2476" s="1"/>
    </row>
    <row r="2477" spans="15:15" x14ac:dyDescent="0.25">
      <c r="O2477" s="1"/>
    </row>
    <row r="2478" spans="15:15" x14ac:dyDescent="0.25">
      <c r="O2478" s="1"/>
    </row>
    <row r="2479" spans="15:15" x14ac:dyDescent="0.25">
      <c r="O2479" s="1"/>
    </row>
    <row r="2480" spans="15:15" x14ac:dyDescent="0.25">
      <c r="O2480" s="1"/>
    </row>
    <row r="2481" spans="15:15" x14ac:dyDescent="0.25">
      <c r="O2481" s="1"/>
    </row>
    <row r="2482" spans="15:15" x14ac:dyDescent="0.25">
      <c r="O2482" s="1"/>
    </row>
    <row r="2483" spans="15:15" x14ac:dyDescent="0.25">
      <c r="O2483" s="1"/>
    </row>
    <row r="2484" spans="15:15" x14ac:dyDescent="0.25">
      <c r="O2484" s="1"/>
    </row>
    <row r="2485" spans="15:15" x14ac:dyDescent="0.25">
      <c r="O2485" s="1"/>
    </row>
    <row r="2486" spans="15:15" x14ac:dyDescent="0.25">
      <c r="O2486" s="1"/>
    </row>
    <row r="2487" spans="15:15" x14ac:dyDescent="0.25">
      <c r="O2487" s="1"/>
    </row>
    <row r="2488" spans="15:15" x14ac:dyDescent="0.25">
      <c r="O2488" s="1"/>
    </row>
    <row r="2489" spans="15:15" x14ac:dyDescent="0.25">
      <c r="O2489" s="1"/>
    </row>
    <row r="2490" spans="15:15" x14ac:dyDescent="0.25">
      <c r="O2490" s="1"/>
    </row>
    <row r="2491" spans="15:15" x14ac:dyDescent="0.25">
      <c r="O2491" s="1"/>
    </row>
    <row r="2492" spans="15:15" x14ac:dyDescent="0.25">
      <c r="O2492" s="1"/>
    </row>
    <row r="2493" spans="15:15" x14ac:dyDescent="0.25">
      <c r="O2493" s="1"/>
    </row>
    <row r="2494" spans="15:15" x14ac:dyDescent="0.25">
      <c r="O2494" s="1"/>
    </row>
    <row r="2495" spans="15:15" x14ac:dyDescent="0.25">
      <c r="O2495" s="1"/>
    </row>
    <row r="2496" spans="15:15" x14ac:dyDescent="0.25">
      <c r="O2496" s="1"/>
    </row>
    <row r="2497" spans="15:15" x14ac:dyDescent="0.25">
      <c r="O2497" s="1"/>
    </row>
    <row r="2498" spans="15:15" x14ac:dyDescent="0.25">
      <c r="O2498" s="1"/>
    </row>
    <row r="2499" spans="15:15" x14ac:dyDescent="0.25">
      <c r="O2499" s="1"/>
    </row>
    <row r="2500" spans="15:15" x14ac:dyDescent="0.25">
      <c r="O2500" s="1"/>
    </row>
    <row r="2501" spans="15:15" x14ac:dyDescent="0.25">
      <c r="O2501" s="1"/>
    </row>
    <row r="2502" spans="15:15" x14ac:dyDescent="0.25">
      <c r="O2502" s="1"/>
    </row>
    <row r="2503" spans="15:15" x14ac:dyDescent="0.25">
      <c r="O2503" s="1"/>
    </row>
    <row r="2504" spans="15:15" x14ac:dyDescent="0.25">
      <c r="O2504" s="1"/>
    </row>
    <row r="2505" spans="15:15" x14ac:dyDescent="0.25">
      <c r="O2505" s="1"/>
    </row>
    <row r="2506" spans="15:15" x14ac:dyDescent="0.25">
      <c r="O2506" s="1"/>
    </row>
    <row r="2507" spans="15:15" x14ac:dyDescent="0.25">
      <c r="O2507" s="1"/>
    </row>
    <row r="2508" spans="15:15" x14ac:dyDescent="0.25">
      <c r="O2508" s="1"/>
    </row>
    <row r="2509" spans="15:15" x14ac:dyDescent="0.25">
      <c r="O2509" s="1"/>
    </row>
    <row r="2510" spans="15:15" x14ac:dyDescent="0.25">
      <c r="O2510" s="1"/>
    </row>
    <row r="2511" spans="15:15" x14ac:dyDescent="0.25">
      <c r="O2511" s="1"/>
    </row>
    <row r="2512" spans="15:15" x14ac:dyDescent="0.25">
      <c r="O2512" s="1"/>
    </row>
    <row r="2513" spans="15:15" x14ac:dyDescent="0.25">
      <c r="O2513" s="1"/>
    </row>
    <row r="2514" spans="15:15" x14ac:dyDescent="0.25">
      <c r="O2514" s="1"/>
    </row>
    <row r="2515" spans="15:15" x14ac:dyDescent="0.25">
      <c r="O2515" s="1"/>
    </row>
    <row r="2516" spans="15:15" x14ac:dyDescent="0.25">
      <c r="O2516" s="1"/>
    </row>
    <row r="2517" spans="15:15" x14ac:dyDescent="0.25">
      <c r="O2517" s="1"/>
    </row>
    <row r="2518" spans="15:15" x14ac:dyDescent="0.25">
      <c r="O2518" s="1"/>
    </row>
    <row r="2519" spans="15:15" x14ac:dyDescent="0.25">
      <c r="O2519" s="1"/>
    </row>
    <row r="2520" spans="15:15" x14ac:dyDescent="0.25">
      <c r="O2520" s="1"/>
    </row>
    <row r="2521" spans="15:15" x14ac:dyDescent="0.25">
      <c r="O2521" s="1"/>
    </row>
    <row r="2522" spans="15:15" x14ac:dyDescent="0.25">
      <c r="O2522" s="1"/>
    </row>
    <row r="2523" spans="15:15" x14ac:dyDescent="0.25">
      <c r="O2523" s="1"/>
    </row>
    <row r="2524" spans="15:15" x14ac:dyDescent="0.25">
      <c r="O2524" s="1"/>
    </row>
    <row r="2525" spans="15:15" x14ac:dyDescent="0.25">
      <c r="O2525" s="1"/>
    </row>
    <row r="2526" spans="15:15" x14ac:dyDescent="0.25">
      <c r="O2526" s="1"/>
    </row>
    <row r="2527" spans="15:15" x14ac:dyDescent="0.25">
      <c r="O2527" s="1"/>
    </row>
    <row r="2528" spans="15:15" x14ac:dyDescent="0.25">
      <c r="O2528" s="1"/>
    </row>
    <row r="2529" spans="15:15" x14ac:dyDescent="0.25">
      <c r="O2529" s="1"/>
    </row>
    <row r="2530" spans="15:15" x14ac:dyDescent="0.25">
      <c r="O2530" s="1"/>
    </row>
    <row r="2531" spans="15:15" x14ac:dyDescent="0.25">
      <c r="O2531" s="1"/>
    </row>
    <row r="2532" spans="15:15" x14ac:dyDescent="0.25">
      <c r="O2532" s="1"/>
    </row>
    <row r="2533" spans="15:15" x14ac:dyDescent="0.25">
      <c r="O2533" s="1"/>
    </row>
    <row r="2534" spans="15:15" x14ac:dyDescent="0.25">
      <c r="O2534" s="1"/>
    </row>
    <row r="2535" spans="15:15" x14ac:dyDescent="0.25">
      <c r="O2535" s="1"/>
    </row>
    <row r="2536" spans="15:15" x14ac:dyDescent="0.25">
      <c r="O2536" s="1"/>
    </row>
    <row r="2537" spans="15:15" x14ac:dyDescent="0.25">
      <c r="O2537" s="1"/>
    </row>
    <row r="2538" spans="15:15" x14ac:dyDescent="0.25">
      <c r="O2538" s="1"/>
    </row>
    <row r="2539" spans="15:15" x14ac:dyDescent="0.25">
      <c r="O2539" s="1"/>
    </row>
    <row r="2540" spans="15:15" x14ac:dyDescent="0.25">
      <c r="O2540" s="1"/>
    </row>
    <row r="2541" spans="15:15" x14ac:dyDescent="0.25">
      <c r="O2541" s="1"/>
    </row>
    <row r="2542" spans="15:15" x14ac:dyDescent="0.25">
      <c r="O2542" s="1"/>
    </row>
    <row r="2543" spans="15:15" x14ac:dyDescent="0.25">
      <c r="O2543" s="1"/>
    </row>
    <row r="2544" spans="15:15" x14ac:dyDescent="0.25">
      <c r="O2544" s="1"/>
    </row>
    <row r="2545" spans="15:15" x14ac:dyDescent="0.25">
      <c r="O2545" s="1"/>
    </row>
    <row r="2546" spans="15:15" x14ac:dyDescent="0.25">
      <c r="O2546" s="1"/>
    </row>
    <row r="2547" spans="15:15" x14ac:dyDescent="0.25">
      <c r="O2547" s="1"/>
    </row>
    <row r="2548" spans="15:15" x14ac:dyDescent="0.25">
      <c r="O2548" s="1"/>
    </row>
    <row r="2549" spans="15:15" x14ac:dyDescent="0.25">
      <c r="O2549" s="1"/>
    </row>
    <row r="2550" spans="15:15" x14ac:dyDescent="0.25">
      <c r="O2550" s="1"/>
    </row>
    <row r="2551" spans="15:15" x14ac:dyDescent="0.25">
      <c r="O2551" s="1"/>
    </row>
    <row r="2552" spans="15:15" x14ac:dyDescent="0.25">
      <c r="O2552" s="1"/>
    </row>
    <row r="2553" spans="15:15" x14ac:dyDescent="0.25">
      <c r="O2553" s="1"/>
    </row>
    <row r="2554" spans="15:15" x14ac:dyDescent="0.25">
      <c r="O2554" s="1"/>
    </row>
    <row r="2555" spans="15:15" x14ac:dyDescent="0.25">
      <c r="O2555" s="1"/>
    </row>
    <row r="2556" spans="15:15" x14ac:dyDescent="0.25">
      <c r="O2556" s="1"/>
    </row>
    <row r="2557" spans="15:15" x14ac:dyDescent="0.25">
      <c r="O2557" s="1"/>
    </row>
    <row r="2558" spans="15:15" x14ac:dyDescent="0.25">
      <c r="O2558" s="1"/>
    </row>
    <row r="2559" spans="15:15" x14ac:dyDescent="0.25">
      <c r="O2559" s="1"/>
    </row>
    <row r="2560" spans="15:15" x14ac:dyDescent="0.25">
      <c r="O2560" s="1"/>
    </row>
    <row r="2561" spans="15:15" x14ac:dyDescent="0.25">
      <c r="O2561" s="1"/>
    </row>
    <row r="2562" spans="15:15" x14ac:dyDescent="0.25">
      <c r="O2562" s="1"/>
    </row>
    <row r="2563" spans="15:15" x14ac:dyDescent="0.25">
      <c r="O2563" s="1"/>
    </row>
    <row r="2564" spans="15:15" x14ac:dyDescent="0.25">
      <c r="O2564" s="1"/>
    </row>
    <row r="2565" spans="15:15" x14ac:dyDescent="0.25">
      <c r="O2565" s="1"/>
    </row>
    <row r="2566" spans="15:15" x14ac:dyDescent="0.25">
      <c r="O2566" s="1"/>
    </row>
    <row r="2567" spans="15:15" x14ac:dyDescent="0.25">
      <c r="O2567" s="1"/>
    </row>
    <row r="2568" spans="15:15" x14ac:dyDescent="0.25">
      <c r="O2568" s="1"/>
    </row>
    <row r="2569" spans="15:15" x14ac:dyDescent="0.25">
      <c r="O2569" s="1"/>
    </row>
    <row r="2570" spans="15:15" x14ac:dyDescent="0.25">
      <c r="O2570" s="1"/>
    </row>
    <row r="2571" spans="15:15" x14ac:dyDescent="0.25">
      <c r="O2571" s="1"/>
    </row>
    <row r="2572" spans="15:15" x14ac:dyDescent="0.25">
      <c r="O2572" s="1"/>
    </row>
    <row r="2573" spans="15:15" x14ac:dyDescent="0.25">
      <c r="O2573" s="1"/>
    </row>
    <row r="2574" spans="15:15" x14ac:dyDescent="0.25">
      <c r="O2574" s="1"/>
    </row>
    <row r="2575" spans="15:15" x14ac:dyDescent="0.25">
      <c r="O2575" s="1"/>
    </row>
    <row r="2576" spans="15:15" x14ac:dyDescent="0.25">
      <c r="O2576" s="1"/>
    </row>
    <row r="2577" spans="15:15" x14ac:dyDescent="0.25">
      <c r="O2577" s="1"/>
    </row>
    <row r="2578" spans="15:15" x14ac:dyDescent="0.25">
      <c r="O2578" s="1"/>
    </row>
    <row r="2579" spans="15:15" x14ac:dyDescent="0.25">
      <c r="O2579" s="1"/>
    </row>
    <row r="2580" spans="15:15" x14ac:dyDescent="0.25">
      <c r="O2580" s="1"/>
    </row>
    <row r="2581" spans="15:15" x14ac:dyDescent="0.25">
      <c r="O2581" s="1"/>
    </row>
    <row r="2582" spans="15:15" x14ac:dyDescent="0.25">
      <c r="O2582" s="1"/>
    </row>
    <row r="2583" spans="15:15" x14ac:dyDescent="0.25">
      <c r="O2583" s="1"/>
    </row>
    <row r="2584" spans="15:15" x14ac:dyDescent="0.25">
      <c r="O2584" s="1"/>
    </row>
    <row r="2585" spans="15:15" x14ac:dyDescent="0.25">
      <c r="O2585" s="1"/>
    </row>
    <row r="2586" spans="15:15" x14ac:dyDescent="0.25">
      <c r="O2586" s="1"/>
    </row>
    <row r="2587" spans="15:15" x14ac:dyDescent="0.25">
      <c r="O2587" s="1"/>
    </row>
    <row r="2588" spans="15:15" x14ac:dyDescent="0.25">
      <c r="O2588" s="1"/>
    </row>
    <row r="2589" spans="15:15" x14ac:dyDescent="0.25">
      <c r="O2589" s="1"/>
    </row>
    <row r="2590" spans="15:15" x14ac:dyDescent="0.25">
      <c r="O2590" s="1"/>
    </row>
    <row r="2591" spans="15:15" x14ac:dyDescent="0.25">
      <c r="O2591" s="1"/>
    </row>
    <row r="2592" spans="15:15" x14ac:dyDescent="0.25">
      <c r="O2592" s="1"/>
    </row>
    <row r="2593" spans="15:15" x14ac:dyDescent="0.25">
      <c r="O2593" s="1"/>
    </row>
    <row r="2594" spans="15:15" x14ac:dyDescent="0.25">
      <c r="O2594" s="1"/>
    </row>
    <row r="2595" spans="15:15" x14ac:dyDescent="0.25">
      <c r="O2595" s="1"/>
    </row>
    <row r="2596" spans="15:15" x14ac:dyDescent="0.25">
      <c r="O2596" s="1"/>
    </row>
    <row r="2597" spans="15:15" x14ac:dyDescent="0.25">
      <c r="O2597" s="1"/>
    </row>
    <row r="2598" spans="15:15" x14ac:dyDescent="0.25">
      <c r="O2598" s="1"/>
    </row>
    <row r="2599" spans="15:15" x14ac:dyDescent="0.25">
      <c r="O2599" s="1"/>
    </row>
    <row r="2600" spans="15:15" x14ac:dyDescent="0.25">
      <c r="O2600" s="1"/>
    </row>
    <row r="2601" spans="15:15" x14ac:dyDescent="0.25">
      <c r="O2601" s="1"/>
    </row>
    <row r="2602" spans="15:15" x14ac:dyDescent="0.25">
      <c r="O2602" s="1"/>
    </row>
    <row r="2603" spans="15:15" x14ac:dyDescent="0.25">
      <c r="O2603" s="1"/>
    </row>
    <row r="2604" spans="15:15" x14ac:dyDescent="0.25">
      <c r="O2604" s="1"/>
    </row>
    <row r="2605" spans="15:15" x14ac:dyDescent="0.25">
      <c r="O2605" s="1"/>
    </row>
    <row r="2606" spans="15:15" x14ac:dyDescent="0.25">
      <c r="O2606" s="1"/>
    </row>
    <row r="2607" spans="15:15" x14ac:dyDescent="0.25">
      <c r="O2607" s="1"/>
    </row>
    <row r="2608" spans="15:15" x14ac:dyDescent="0.25">
      <c r="O2608" s="1"/>
    </row>
    <row r="2609" spans="15:15" x14ac:dyDescent="0.25">
      <c r="O2609" s="1"/>
    </row>
    <row r="2610" spans="15:15" x14ac:dyDescent="0.25">
      <c r="O2610" s="1"/>
    </row>
    <row r="2611" spans="15:15" x14ac:dyDescent="0.25">
      <c r="O2611" s="1"/>
    </row>
    <row r="2612" spans="15:15" x14ac:dyDescent="0.25">
      <c r="O2612" s="1"/>
    </row>
    <row r="2613" spans="15:15" x14ac:dyDescent="0.25">
      <c r="O2613" s="1"/>
    </row>
    <row r="2614" spans="15:15" x14ac:dyDescent="0.25">
      <c r="O2614" s="1"/>
    </row>
    <row r="2615" spans="15:15" x14ac:dyDescent="0.25">
      <c r="O2615" s="1"/>
    </row>
    <row r="2616" spans="15:15" x14ac:dyDescent="0.25">
      <c r="O2616" s="1"/>
    </row>
    <row r="2617" spans="15:15" x14ac:dyDescent="0.25">
      <c r="O2617" s="1"/>
    </row>
    <row r="2618" spans="15:15" x14ac:dyDescent="0.25">
      <c r="O2618" s="1"/>
    </row>
    <row r="2619" spans="15:15" x14ac:dyDescent="0.25">
      <c r="O2619" s="1"/>
    </row>
    <row r="2620" spans="15:15" x14ac:dyDescent="0.25">
      <c r="O2620" s="1"/>
    </row>
    <row r="2621" spans="15:15" x14ac:dyDescent="0.25">
      <c r="O2621" s="1"/>
    </row>
    <row r="2622" spans="15:15" x14ac:dyDescent="0.25">
      <c r="O2622" s="1"/>
    </row>
    <row r="2623" spans="15:15" x14ac:dyDescent="0.25">
      <c r="O2623" s="1"/>
    </row>
    <row r="2624" spans="15:15" x14ac:dyDescent="0.25">
      <c r="O2624" s="1"/>
    </row>
    <row r="2625" spans="15:15" x14ac:dyDescent="0.25">
      <c r="O2625" s="1"/>
    </row>
    <row r="2626" spans="15:15" x14ac:dyDescent="0.25">
      <c r="O2626" s="1"/>
    </row>
    <row r="2627" spans="15:15" x14ac:dyDescent="0.25">
      <c r="O2627" s="1"/>
    </row>
    <row r="2628" spans="15:15" x14ac:dyDescent="0.25">
      <c r="O2628" s="1"/>
    </row>
    <row r="2629" spans="15:15" x14ac:dyDescent="0.25">
      <c r="O2629" s="1"/>
    </row>
    <row r="2630" spans="15:15" x14ac:dyDescent="0.25">
      <c r="O2630" s="1"/>
    </row>
    <row r="2631" spans="15:15" x14ac:dyDescent="0.25">
      <c r="O2631" s="1"/>
    </row>
    <row r="2632" spans="15:15" x14ac:dyDescent="0.25">
      <c r="O2632" s="1"/>
    </row>
    <row r="2633" spans="15:15" x14ac:dyDescent="0.25">
      <c r="O2633" s="1"/>
    </row>
    <row r="2634" spans="15:15" x14ac:dyDescent="0.25">
      <c r="O2634" s="1"/>
    </row>
    <row r="2635" spans="15:15" x14ac:dyDescent="0.25">
      <c r="O2635" s="1"/>
    </row>
    <row r="2636" spans="15:15" x14ac:dyDescent="0.25">
      <c r="O2636" s="1"/>
    </row>
    <row r="2637" spans="15:15" x14ac:dyDescent="0.25">
      <c r="O2637" s="1"/>
    </row>
    <row r="2638" spans="15:15" x14ac:dyDescent="0.25">
      <c r="O2638" s="1"/>
    </row>
    <row r="2639" spans="15:15" x14ac:dyDescent="0.25">
      <c r="O2639" s="1"/>
    </row>
    <row r="2640" spans="15:15" x14ac:dyDescent="0.25">
      <c r="O2640" s="1"/>
    </row>
    <row r="2641" spans="15:15" x14ac:dyDescent="0.25">
      <c r="O2641" s="1"/>
    </row>
    <row r="2642" spans="15:15" x14ac:dyDescent="0.25">
      <c r="O2642" s="1"/>
    </row>
    <row r="2643" spans="15:15" x14ac:dyDescent="0.25">
      <c r="O2643" s="1"/>
    </row>
    <row r="2644" spans="15:15" x14ac:dyDescent="0.25">
      <c r="O2644" s="1"/>
    </row>
    <row r="2645" spans="15:15" x14ac:dyDescent="0.25">
      <c r="O2645" s="1"/>
    </row>
    <row r="2646" spans="15:15" x14ac:dyDescent="0.25">
      <c r="O2646" s="1"/>
    </row>
    <row r="2647" spans="15:15" x14ac:dyDescent="0.25">
      <c r="O2647" s="1"/>
    </row>
    <row r="2648" spans="15:15" x14ac:dyDescent="0.25">
      <c r="O2648" s="1"/>
    </row>
    <row r="2649" spans="15:15" x14ac:dyDescent="0.25">
      <c r="O2649" s="1"/>
    </row>
    <row r="2650" spans="15:15" x14ac:dyDescent="0.25">
      <c r="O2650" s="1"/>
    </row>
    <row r="2651" spans="15:15" x14ac:dyDescent="0.25">
      <c r="O2651" s="1"/>
    </row>
    <row r="2652" spans="15:15" x14ac:dyDescent="0.25">
      <c r="O2652" s="1"/>
    </row>
    <row r="2653" spans="15:15" x14ac:dyDescent="0.25">
      <c r="O2653" s="1"/>
    </row>
    <row r="2654" spans="15:15" x14ac:dyDescent="0.25">
      <c r="O2654" s="1"/>
    </row>
    <row r="2655" spans="15:15" x14ac:dyDescent="0.25">
      <c r="O2655" s="1"/>
    </row>
    <row r="2656" spans="15:15" x14ac:dyDescent="0.25">
      <c r="O2656" s="1"/>
    </row>
    <row r="2657" spans="15:15" x14ac:dyDescent="0.25">
      <c r="O2657" s="1"/>
    </row>
    <row r="2658" spans="15:15" x14ac:dyDescent="0.25">
      <c r="O2658" s="1"/>
    </row>
    <row r="2659" spans="15:15" x14ac:dyDescent="0.25">
      <c r="O2659" s="1"/>
    </row>
    <row r="2660" spans="15:15" x14ac:dyDescent="0.25">
      <c r="O2660" s="1"/>
    </row>
    <row r="2661" spans="15:15" x14ac:dyDescent="0.25">
      <c r="O2661" s="1"/>
    </row>
    <row r="2662" spans="15:15" x14ac:dyDescent="0.25">
      <c r="O2662" s="1"/>
    </row>
    <row r="2663" spans="15:15" x14ac:dyDescent="0.25">
      <c r="O2663" s="1"/>
    </row>
    <row r="2664" spans="15:15" x14ac:dyDescent="0.25">
      <c r="O2664" s="1"/>
    </row>
    <row r="2665" spans="15:15" x14ac:dyDescent="0.25">
      <c r="O2665" s="1"/>
    </row>
    <row r="2666" spans="15:15" x14ac:dyDescent="0.25">
      <c r="O2666" s="1"/>
    </row>
    <row r="2667" spans="15:15" x14ac:dyDescent="0.25">
      <c r="O2667" s="1"/>
    </row>
    <row r="2668" spans="15:15" x14ac:dyDescent="0.25">
      <c r="O2668" s="1"/>
    </row>
    <row r="2669" spans="15:15" x14ac:dyDescent="0.25">
      <c r="O2669" s="1"/>
    </row>
    <row r="2670" spans="15:15" x14ac:dyDescent="0.25">
      <c r="O2670" s="1"/>
    </row>
    <row r="2671" spans="15:15" x14ac:dyDescent="0.25">
      <c r="O2671" s="1"/>
    </row>
    <row r="2672" spans="15:15" x14ac:dyDescent="0.25">
      <c r="O2672" s="1"/>
    </row>
    <row r="2673" spans="15:15" x14ac:dyDescent="0.25">
      <c r="O2673" s="1"/>
    </row>
    <row r="2674" spans="15:15" x14ac:dyDescent="0.25">
      <c r="O2674" s="1"/>
    </row>
    <row r="2675" spans="15:15" x14ac:dyDescent="0.25">
      <c r="O2675" s="1"/>
    </row>
    <row r="2676" spans="15:15" x14ac:dyDescent="0.25">
      <c r="O2676" s="1"/>
    </row>
    <row r="2677" spans="15:15" x14ac:dyDescent="0.25">
      <c r="O2677" s="1"/>
    </row>
    <row r="2678" spans="15:15" x14ac:dyDescent="0.25">
      <c r="O2678" s="1"/>
    </row>
    <row r="2679" spans="15:15" x14ac:dyDescent="0.25">
      <c r="O2679" s="1"/>
    </row>
    <row r="2680" spans="15:15" x14ac:dyDescent="0.25">
      <c r="O2680" s="1"/>
    </row>
    <row r="2681" spans="15:15" x14ac:dyDescent="0.25">
      <c r="O2681" s="1"/>
    </row>
    <row r="2682" spans="15:15" x14ac:dyDescent="0.25">
      <c r="O2682" s="1"/>
    </row>
    <row r="2683" spans="15:15" x14ac:dyDescent="0.25">
      <c r="O2683" s="1"/>
    </row>
    <row r="2684" spans="15:15" x14ac:dyDescent="0.25">
      <c r="O2684" s="1"/>
    </row>
    <row r="2685" spans="15:15" x14ac:dyDescent="0.25">
      <c r="O2685" s="1"/>
    </row>
    <row r="2686" spans="15:15" x14ac:dyDescent="0.25">
      <c r="O2686" s="1"/>
    </row>
    <row r="2687" spans="15:15" x14ac:dyDescent="0.25">
      <c r="O2687" s="1"/>
    </row>
    <row r="2688" spans="15:15" x14ac:dyDescent="0.25">
      <c r="O2688" s="1"/>
    </row>
    <row r="2689" spans="15:15" x14ac:dyDescent="0.25">
      <c r="O2689" s="1"/>
    </row>
    <row r="2690" spans="15:15" x14ac:dyDescent="0.25">
      <c r="O2690" s="1"/>
    </row>
    <row r="2691" spans="15:15" x14ac:dyDescent="0.25">
      <c r="O2691" s="1"/>
    </row>
    <row r="2692" spans="15:15" x14ac:dyDescent="0.25">
      <c r="O2692" s="1"/>
    </row>
    <row r="2693" spans="15:15" x14ac:dyDescent="0.25">
      <c r="O2693" s="1"/>
    </row>
    <row r="2694" spans="15:15" x14ac:dyDescent="0.25">
      <c r="O2694" s="1"/>
    </row>
    <row r="2695" spans="15:15" x14ac:dyDescent="0.25">
      <c r="O2695" s="1"/>
    </row>
    <row r="2696" spans="15:15" x14ac:dyDescent="0.25">
      <c r="O2696" s="1"/>
    </row>
    <row r="2697" spans="15:15" x14ac:dyDescent="0.25">
      <c r="O2697" s="1"/>
    </row>
    <row r="2698" spans="15:15" x14ac:dyDescent="0.25">
      <c r="O2698" s="1"/>
    </row>
    <row r="2699" spans="15:15" x14ac:dyDescent="0.25">
      <c r="O2699" s="1"/>
    </row>
    <row r="2700" spans="15:15" x14ac:dyDescent="0.25">
      <c r="O2700" s="1"/>
    </row>
    <row r="2701" spans="15:15" x14ac:dyDescent="0.25">
      <c r="O2701" s="1"/>
    </row>
    <row r="2702" spans="15:15" x14ac:dyDescent="0.25">
      <c r="O2702" s="1"/>
    </row>
    <row r="2703" spans="15:15" x14ac:dyDescent="0.25">
      <c r="O2703" s="1"/>
    </row>
    <row r="2704" spans="15:15" x14ac:dyDescent="0.25">
      <c r="O2704" s="1"/>
    </row>
    <row r="2705" spans="15:15" x14ac:dyDescent="0.25">
      <c r="O2705" s="1"/>
    </row>
    <row r="2706" spans="15:15" x14ac:dyDescent="0.25">
      <c r="O2706" s="1"/>
    </row>
    <row r="2707" spans="15:15" x14ac:dyDescent="0.25">
      <c r="O2707" s="1"/>
    </row>
    <row r="2708" spans="15:15" x14ac:dyDescent="0.25">
      <c r="O2708" s="1"/>
    </row>
    <row r="2709" spans="15:15" x14ac:dyDescent="0.25">
      <c r="O2709" s="1"/>
    </row>
    <row r="2710" spans="15:15" x14ac:dyDescent="0.25">
      <c r="O2710" s="1"/>
    </row>
    <row r="2711" spans="15:15" x14ac:dyDescent="0.25">
      <c r="O2711" s="1"/>
    </row>
    <row r="2712" spans="15:15" x14ac:dyDescent="0.25">
      <c r="O2712" s="1"/>
    </row>
    <row r="2713" spans="15:15" x14ac:dyDescent="0.25">
      <c r="O2713" s="1"/>
    </row>
    <row r="2714" spans="15:15" x14ac:dyDescent="0.25">
      <c r="O2714" s="1"/>
    </row>
    <row r="2715" spans="15:15" x14ac:dyDescent="0.25">
      <c r="O2715" s="1"/>
    </row>
    <row r="2716" spans="15:15" x14ac:dyDescent="0.25">
      <c r="O2716" s="1"/>
    </row>
    <row r="2717" spans="15:15" x14ac:dyDescent="0.25">
      <c r="O2717" s="1"/>
    </row>
    <row r="2718" spans="15:15" x14ac:dyDescent="0.25">
      <c r="O2718" s="1"/>
    </row>
    <row r="2719" spans="15:15" x14ac:dyDescent="0.25">
      <c r="O2719" s="1"/>
    </row>
    <row r="2720" spans="15:15" x14ac:dyDescent="0.25">
      <c r="O2720" s="1"/>
    </row>
    <row r="2721" spans="15:15" x14ac:dyDescent="0.25">
      <c r="O2721" s="1"/>
    </row>
    <row r="2722" spans="15:15" x14ac:dyDescent="0.25">
      <c r="O2722" s="1"/>
    </row>
    <row r="2723" spans="15:15" x14ac:dyDescent="0.25">
      <c r="O2723" s="1"/>
    </row>
    <row r="2724" spans="15:15" x14ac:dyDescent="0.25">
      <c r="O2724" s="1"/>
    </row>
    <row r="2725" spans="15:15" x14ac:dyDescent="0.25">
      <c r="O2725" s="1"/>
    </row>
    <row r="2726" spans="15:15" x14ac:dyDescent="0.25">
      <c r="O2726" s="1"/>
    </row>
    <row r="2727" spans="15:15" x14ac:dyDescent="0.25">
      <c r="O2727" s="1"/>
    </row>
    <row r="2728" spans="15:15" x14ac:dyDescent="0.25">
      <c r="O2728" s="1"/>
    </row>
    <row r="2729" spans="15:15" x14ac:dyDescent="0.25">
      <c r="O2729" s="1"/>
    </row>
    <row r="2730" spans="15:15" x14ac:dyDescent="0.25">
      <c r="O2730" s="1"/>
    </row>
    <row r="2731" spans="15:15" x14ac:dyDescent="0.25">
      <c r="O2731" s="1"/>
    </row>
    <row r="2732" spans="15:15" x14ac:dyDescent="0.25">
      <c r="O2732" s="1"/>
    </row>
    <row r="2733" spans="15:15" x14ac:dyDescent="0.25">
      <c r="O2733" s="1"/>
    </row>
    <row r="2734" spans="15:15" x14ac:dyDescent="0.25">
      <c r="O2734" s="1"/>
    </row>
    <row r="2735" spans="15:15" x14ac:dyDescent="0.25">
      <c r="O2735" s="1"/>
    </row>
    <row r="2736" spans="15:15" x14ac:dyDescent="0.25">
      <c r="O2736" s="1"/>
    </row>
    <row r="2737" spans="15:15" x14ac:dyDescent="0.25">
      <c r="O2737" s="1"/>
    </row>
    <row r="2738" spans="15:15" x14ac:dyDescent="0.25">
      <c r="O2738" s="1"/>
    </row>
    <row r="2739" spans="15:15" x14ac:dyDescent="0.25">
      <c r="O2739" s="1"/>
    </row>
    <row r="2740" spans="15:15" x14ac:dyDescent="0.25">
      <c r="O2740" s="1"/>
    </row>
    <row r="2741" spans="15:15" x14ac:dyDescent="0.25">
      <c r="O2741" s="1"/>
    </row>
    <row r="2742" spans="15:15" x14ac:dyDescent="0.25">
      <c r="O2742" s="1"/>
    </row>
    <row r="2743" spans="15:15" x14ac:dyDescent="0.25">
      <c r="O2743" s="1"/>
    </row>
    <row r="2744" spans="15:15" x14ac:dyDescent="0.25">
      <c r="O2744" s="1"/>
    </row>
    <row r="2745" spans="15:15" x14ac:dyDescent="0.25">
      <c r="O2745" s="1"/>
    </row>
    <row r="2746" spans="15:15" x14ac:dyDescent="0.25">
      <c r="O2746" s="1"/>
    </row>
    <row r="2747" spans="15:15" x14ac:dyDescent="0.25">
      <c r="O2747" s="1"/>
    </row>
    <row r="2748" spans="15:15" x14ac:dyDescent="0.25">
      <c r="O2748" s="1"/>
    </row>
    <row r="2749" spans="15:15" x14ac:dyDescent="0.25">
      <c r="O2749" s="1"/>
    </row>
    <row r="2750" spans="15:15" x14ac:dyDescent="0.25">
      <c r="O2750" s="1"/>
    </row>
    <row r="2751" spans="15:15" x14ac:dyDescent="0.25">
      <c r="O2751" s="1"/>
    </row>
    <row r="2752" spans="15:15" x14ac:dyDescent="0.25">
      <c r="O2752" s="1"/>
    </row>
    <row r="2753" spans="15:15" x14ac:dyDescent="0.25">
      <c r="O2753" s="1"/>
    </row>
    <row r="2754" spans="15:15" x14ac:dyDescent="0.25">
      <c r="O2754" s="1"/>
    </row>
    <row r="2755" spans="15:15" x14ac:dyDescent="0.25">
      <c r="O2755" s="1"/>
    </row>
    <row r="2756" spans="15:15" x14ac:dyDescent="0.25">
      <c r="O2756" s="1"/>
    </row>
    <row r="2757" spans="15:15" x14ac:dyDescent="0.25">
      <c r="O2757" s="1"/>
    </row>
    <row r="2758" spans="15:15" x14ac:dyDescent="0.25">
      <c r="O2758" s="1"/>
    </row>
    <row r="2759" spans="15:15" x14ac:dyDescent="0.25">
      <c r="O2759" s="1"/>
    </row>
    <row r="2760" spans="15:15" x14ac:dyDescent="0.25">
      <c r="O2760" s="1"/>
    </row>
    <row r="2761" spans="15:15" x14ac:dyDescent="0.25">
      <c r="O2761" s="1"/>
    </row>
    <row r="2762" spans="15:15" x14ac:dyDescent="0.25">
      <c r="O2762" s="1"/>
    </row>
    <row r="2763" spans="15:15" x14ac:dyDescent="0.25">
      <c r="O2763" s="1"/>
    </row>
    <row r="2764" spans="15:15" x14ac:dyDescent="0.25">
      <c r="O2764" s="1"/>
    </row>
    <row r="2765" spans="15:15" x14ac:dyDescent="0.25">
      <c r="O2765" s="1"/>
    </row>
    <row r="2766" spans="15:15" x14ac:dyDescent="0.25">
      <c r="O2766" s="1"/>
    </row>
    <row r="2767" spans="15:15" x14ac:dyDescent="0.25">
      <c r="O2767" s="1"/>
    </row>
    <row r="2768" spans="15:15" x14ac:dyDescent="0.25">
      <c r="O2768" s="1"/>
    </row>
    <row r="2769" spans="15:15" x14ac:dyDescent="0.25">
      <c r="O2769" s="1"/>
    </row>
    <row r="2770" spans="15:15" x14ac:dyDescent="0.25">
      <c r="O2770" s="1"/>
    </row>
    <row r="2771" spans="15:15" x14ac:dyDescent="0.25">
      <c r="O2771" s="1"/>
    </row>
    <row r="2772" spans="15:15" x14ac:dyDescent="0.25">
      <c r="O2772" s="1"/>
    </row>
    <row r="2773" spans="15:15" x14ac:dyDescent="0.25">
      <c r="O2773" s="1"/>
    </row>
    <row r="2774" spans="15:15" x14ac:dyDescent="0.25">
      <c r="O2774" s="1"/>
    </row>
    <row r="2775" spans="15:15" x14ac:dyDescent="0.25">
      <c r="O2775" s="1"/>
    </row>
    <row r="2776" spans="15:15" x14ac:dyDescent="0.25">
      <c r="O2776" s="1"/>
    </row>
    <row r="2777" spans="15:15" x14ac:dyDescent="0.25">
      <c r="O2777" s="1"/>
    </row>
    <row r="2778" spans="15:15" x14ac:dyDescent="0.25">
      <c r="O2778" s="1"/>
    </row>
    <row r="2779" spans="15:15" x14ac:dyDescent="0.25">
      <c r="O2779" s="1"/>
    </row>
    <row r="2780" spans="15:15" x14ac:dyDescent="0.25">
      <c r="O2780" s="1"/>
    </row>
    <row r="2781" spans="15:15" x14ac:dyDescent="0.25">
      <c r="O2781" s="1"/>
    </row>
    <row r="2782" spans="15:15" x14ac:dyDescent="0.25">
      <c r="O2782" s="1"/>
    </row>
    <row r="2783" spans="15:15" x14ac:dyDescent="0.25">
      <c r="O2783" s="1"/>
    </row>
    <row r="2784" spans="15:15" x14ac:dyDescent="0.25">
      <c r="O2784" s="1"/>
    </row>
    <row r="2785" spans="15:15" x14ac:dyDescent="0.25">
      <c r="O2785" s="1"/>
    </row>
    <row r="2786" spans="15:15" x14ac:dyDescent="0.25">
      <c r="O2786" s="1"/>
    </row>
    <row r="2787" spans="15:15" x14ac:dyDescent="0.25">
      <c r="O2787" s="1"/>
    </row>
    <row r="2788" spans="15:15" x14ac:dyDescent="0.25">
      <c r="O2788" s="1"/>
    </row>
    <row r="2789" spans="15:15" x14ac:dyDescent="0.25">
      <c r="O2789" s="1"/>
    </row>
    <row r="2790" spans="15:15" x14ac:dyDescent="0.25">
      <c r="O2790" s="1"/>
    </row>
    <row r="2791" spans="15:15" x14ac:dyDescent="0.25">
      <c r="O2791" s="1"/>
    </row>
    <row r="2792" spans="15:15" x14ac:dyDescent="0.25">
      <c r="O2792" s="1"/>
    </row>
    <row r="2793" spans="15:15" x14ac:dyDescent="0.25">
      <c r="O2793" s="1"/>
    </row>
    <row r="2794" spans="15:15" x14ac:dyDescent="0.25">
      <c r="O2794" s="1"/>
    </row>
    <row r="2795" spans="15:15" x14ac:dyDescent="0.25">
      <c r="O2795" s="1"/>
    </row>
    <row r="2796" spans="15:15" x14ac:dyDescent="0.25">
      <c r="O2796" s="1"/>
    </row>
    <row r="2797" spans="15:15" x14ac:dyDescent="0.25">
      <c r="O2797" s="1"/>
    </row>
    <row r="2798" spans="15:15" x14ac:dyDescent="0.25">
      <c r="O2798" s="1"/>
    </row>
    <row r="2799" spans="15:15" x14ac:dyDescent="0.25">
      <c r="O2799" s="1"/>
    </row>
    <row r="2800" spans="15:15" x14ac:dyDescent="0.25">
      <c r="O2800" s="1"/>
    </row>
    <row r="2801" spans="15:15" x14ac:dyDescent="0.25">
      <c r="O2801" s="1"/>
    </row>
    <row r="2802" spans="15:15" x14ac:dyDescent="0.25">
      <c r="O2802" s="1"/>
    </row>
    <row r="2803" spans="15:15" x14ac:dyDescent="0.25">
      <c r="O2803" s="1"/>
    </row>
    <row r="2804" spans="15:15" x14ac:dyDescent="0.25">
      <c r="O2804" s="1"/>
    </row>
    <row r="2805" spans="15:15" x14ac:dyDescent="0.25">
      <c r="O2805" s="1"/>
    </row>
    <row r="2806" spans="15:15" x14ac:dyDescent="0.25">
      <c r="O2806" s="1"/>
    </row>
    <row r="2807" spans="15:15" x14ac:dyDescent="0.25">
      <c r="O2807" s="1"/>
    </row>
    <row r="2808" spans="15:15" x14ac:dyDescent="0.25">
      <c r="O2808" s="1"/>
    </row>
    <row r="2809" spans="15:15" x14ac:dyDescent="0.25">
      <c r="O2809" s="1"/>
    </row>
    <row r="2810" spans="15:15" x14ac:dyDescent="0.25">
      <c r="O2810" s="1"/>
    </row>
    <row r="2811" spans="15:15" x14ac:dyDescent="0.25">
      <c r="O2811" s="1"/>
    </row>
    <row r="2812" spans="15:15" x14ac:dyDescent="0.25">
      <c r="O2812" s="1"/>
    </row>
    <row r="2813" spans="15:15" x14ac:dyDescent="0.25">
      <c r="O2813" s="1"/>
    </row>
    <row r="2814" spans="15:15" x14ac:dyDescent="0.25">
      <c r="O2814" s="1"/>
    </row>
    <row r="2815" spans="15:15" x14ac:dyDescent="0.25">
      <c r="O2815" s="1"/>
    </row>
    <row r="2816" spans="15:15" x14ac:dyDescent="0.25">
      <c r="O2816" s="1"/>
    </row>
    <row r="2817" spans="15:15" x14ac:dyDescent="0.25">
      <c r="O2817" s="1"/>
    </row>
    <row r="2818" spans="15:15" x14ac:dyDescent="0.25">
      <c r="O2818" s="1"/>
    </row>
    <row r="2819" spans="15:15" x14ac:dyDescent="0.25">
      <c r="O2819" s="1"/>
    </row>
    <row r="2820" spans="15:15" x14ac:dyDescent="0.25">
      <c r="O2820" s="1"/>
    </row>
    <row r="2821" spans="15:15" x14ac:dyDescent="0.25">
      <c r="O2821" s="1"/>
    </row>
    <row r="2822" spans="15:15" x14ac:dyDescent="0.25">
      <c r="O2822" s="1"/>
    </row>
    <row r="2823" spans="15:15" x14ac:dyDescent="0.25">
      <c r="O2823" s="1"/>
    </row>
    <row r="2824" spans="15:15" x14ac:dyDescent="0.25">
      <c r="O2824" s="1"/>
    </row>
    <row r="2825" spans="15:15" x14ac:dyDescent="0.25">
      <c r="O2825" s="1"/>
    </row>
    <row r="2826" spans="15:15" x14ac:dyDescent="0.25">
      <c r="O2826" s="1"/>
    </row>
    <row r="2827" spans="15:15" x14ac:dyDescent="0.25">
      <c r="O2827" s="1"/>
    </row>
    <row r="2828" spans="15:15" x14ac:dyDescent="0.25">
      <c r="O2828" s="1"/>
    </row>
    <row r="2829" spans="15:15" x14ac:dyDescent="0.25">
      <c r="O2829" s="1"/>
    </row>
    <row r="2830" spans="15:15" x14ac:dyDescent="0.25">
      <c r="O2830" s="1"/>
    </row>
    <row r="2831" spans="15:15" x14ac:dyDescent="0.25">
      <c r="O2831" s="1"/>
    </row>
    <row r="2832" spans="15:15" x14ac:dyDescent="0.25">
      <c r="O2832" s="1"/>
    </row>
    <row r="2833" spans="15:15" x14ac:dyDescent="0.25">
      <c r="O2833" s="1"/>
    </row>
    <row r="2834" spans="15:15" x14ac:dyDescent="0.25">
      <c r="O2834" s="1"/>
    </row>
    <row r="2835" spans="15:15" x14ac:dyDescent="0.25">
      <c r="O2835" s="1"/>
    </row>
    <row r="2836" spans="15:15" x14ac:dyDescent="0.25">
      <c r="O2836" s="1"/>
    </row>
    <row r="2837" spans="15:15" x14ac:dyDescent="0.25">
      <c r="O2837" s="1"/>
    </row>
    <row r="2838" spans="15:15" x14ac:dyDescent="0.25">
      <c r="O2838" s="1"/>
    </row>
    <row r="2839" spans="15:15" x14ac:dyDescent="0.25">
      <c r="O2839" s="1"/>
    </row>
    <row r="2840" spans="15:15" x14ac:dyDescent="0.25">
      <c r="O2840" s="1"/>
    </row>
    <row r="2841" spans="15:15" x14ac:dyDescent="0.25">
      <c r="O2841" s="1"/>
    </row>
    <row r="2842" spans="15:15" x14ac:dyDescent="0.25">
      <c r="O2842" s="1"/>
    </row>
    <row r="2843" spans="15:15" x14ac:dyDescent="0.25">
      <c r="O2843" s="1"/>
    </row>
    <row r="2844" spans="15:15" x14ac:dyDescent="0.25">
      <c r="O2844" s="1"/>
    </row>
    <row r="2845" spans="15:15" x14ac:dyDescent="0.25">
      <c r="O2845" s="1"/>
    </row>
    <row r="2846" spans="15:15" x14ac:dyDescent="0.25">
      <c r="O2846" s="1"/>
    </row>
    <row r="2847" spans="15:15" x14ac:dyDescent="0.25">
      <c r="O2847" s="1"/>
    </row>
    <row r="2848" spans="15:15" x14ac:dyDescent="0.25">
      <c r="O2848" s="1"/>
    </row>
    <row r="2849" spans="15:15" x14ac:dyDescent="0.25">
      <c r="O2849" s="1"/>
    </row>
    <row r="2850" spans="15:15" x14ac:dyDescent="0.25">
      <c r="O2850" s="1"/>
    </row>
    <row r="2851" spans="15:15" x14ac:dyDescent="0.25">
      <c r="O2851" s="1"/>
    </row>
    <row r="2852" spans="15:15" x14ac:dyDescent="0.25">
      <c r="O2852" s="1"/>
    </row>
    <row r="2853" spans="15:15" x14ac:dyDescent="0.25">
      <c r="O2853" s="1"/>
    </row>
    <row r="2854" spans="15:15" x14ac:dyDescent="0.25">
      <c r="O2854" s="1"/>
    </row>
    <row r="2855" spans="15:15" x14ac:dyDescent="0.25">
      <c r="O2855" s="1"/>
    </row>
    <row r="2856" spans="15:15" x14ac:dyDescent="0.25">
      <c r="O2856" s="1"/>
    </row>
    <row r="2857" spans="15:15" x14ac:dyDescent="0.25">
      <c r="O2857" s="1"/>
    </row>
    <row r="2858" spans="15:15" x14ac:dyDescent="0.25">
      <c r="O2858" s="1"/>
    </row>
    <row r="2859" spans="15:15" x14ac:dyDescent="0.25">
      <c r="O2859" s="1"/>
    </row>
    <row r="2860" spans="15:15" x14ac:dyDescent="0.25">
      <c r="O2860" s="1"/>
    </row>
    <row r="2861" spans="15:15" x14ac:dyDescent="0.25">
      <c r="O2861" s="1"/>
    </row>
    <row r="2862" spans="15:15" x14ac:dyDescent="0.25">
      <c r="O2862" s="1"/>
    </row>
    <row r="2863" spans="15:15" x14ac:dyDescent="0.25">
      <c r="O2863" s="1"/>
    </row>
    <row r="2864" spans="15:15" x14ac:dyDescent="0.25">
      <c r="O2864" s="1"/>
    </row>
    <row r="2865" spans="15:15" x14ac:dyDescent="0.25">
      <c r="O2865" s="1"/>
    </row>
    <row r="2866" spans="15:15" x14ac:dyDescent="0.25">
      <c r="O2866" s="1"/>
    </row>
    <row r="2867" spans="15:15" x14ac:dyDescent="0.25">
      <c r="O2867" s="1"/>
    </row>
    <row r="2868" spans="15:15" x14ac:dyDescent="0.25">
      <c r="O2868" s="1"/>
    </row>
    <row r="2869" spans="15:15" x14ac:dyDescent="0.25">
      <c r="O2869" s="1"/>
    </row>
    <row r="2870" spans="15:15" x14ac:dyDescent="0.25">
      <c r="O2870" s="1"/>
    </row>
    <row r="2871" spans="15:15" x14ac:dyDescent="0.25">
      <c r="O2871" s="1"/>
    </row>
    <row r="2872" spans="15:15" x14ac:dyDescent="0.25">
      <c r="O2872" s="1"/>
    </row>
    <row r="2873" spans="15:15" x14ac:dyDescent="0.25">
      <c r="O2873" s="1"/>
    </row>
    <row r="2874" spans="15:15" x14ac:dyDescent="0.25">
      <c r="O2874" s="1"/>
    </row>
    <row r="2875" spans="15:15" x14ac:dyDescent="0.25">
      <c r="O2875" s="1"/>
    </row>
    <row r="2876" spans="15:15" x14ac:dyDescent="0.25">
      <c r="O2876" s="1"/>
    </row>
    <row r="2877" spans="15:15" x14ac:dyDescent="0.25">
      <c r="O2877" s="1"/>
    </row>
    <row r="2878" spans="15:15" x14ac:dyDescent="0.25">
      <c r="O2878" s="1"/>
    </row>
    <row r="2879" spans="15:15" x14ac:dyDescent="0.25">
      <c r="O2879" s="1"/>
    </row>
    <row r="2880" spans="15:15" x14ac:dyDescent="0.25">
      <c r="O2880" s="1"/>
    </row>
    <row r="2881" spans="15:15" x14ac:dyDescent="0.25">
      <c r="O2881" s="1"/>
    </row>
    <row r="2882" spans="15:15" x14ac:dyDescent="0.25">
      <c r="O2882" s="1"/>
    </row>
    <row r="2883" spans="15:15" x14ac:dyDescent="0.25">
      <c r="O2883" s="1"/>
    </row>
    <row r="2884" spans="15:15" x14ac:dyDescent="0.25">
      <c r="O2884" s="1"/>
    </row>
    <row r="2885" spans="15:15" x14ac:dyDescent="0.25">
      <c r="O2885" s="1"/>
    </row>
    <row r="2886" spans="15:15" x14ac:dyDescent="0.25">
      <c r="O2886" s="1"/>
    </row>
    <row r="2887" spans="15:15" x14ac:dyDescent="0.25">
      <c r="O2887" s="1"/>
    </row>
    <row r="2888" spans="15:15" x14ac:dyDescent="0.25">
      <c r="O2888" s="1"/>
    </row>
    <row r="2889" spans="15:15" x14ac:dyDescent="0.25">
      <c r="O2889" s="1"/>
    </row>
    <row r="2890" spans="15:15" x14ac:dyDescent="0.25">
      <c r="O2890" s="1"/>
    </row>
    <row r="2891" spans="15:15" x14ac:dyDescent="0.25">
      <c r="O2891" s="1"/>
    </row>
    <row r="2892" spans="15:15" x14ac:dyDescent="0.25">
      <c r="O2892" s="1"/>
    </row>
    <row r="2893" spans="15:15" x14ac:dyDescent="0.25">
      <c r="O2893" s="1"/>
    </row>
    <row r="2894" spans="15:15" x14ac:dyDescent="0.25">
      <c r="O2894" s="1"/>
    </row>
    <row r="2895" spans="15:15" x14ac:dyDescent="0.25">
      <c r="O2895" s="1"/>
    </row>
    <row r="2896" spans="15:15" x14ac:dyDescent="0.25">
      <c r="O2896" s="1"/>
    </row>
    <row r="2897" spans="15:15" x14ac:dyDescent="0.25">
      <c r="O2897" s="1"/>
    </row>
    <row r="2898" spans="15:15" x14ac:dyDescent="0.25">
      <c r="O2898" s="1"/>
    </row>
    <row r="2899" spans="15:15" x14ac:dyDescent="0.25">
      <c r="O2899" s="1"/>
    </row>
    <row r="2900" spans="15:15" x14ac:dyDescent="0.25">
      <c r="O2900" s="1"/>
    </row>
    <row r="2901" spans="15:15" x14ac:dyDescent="0.25">
      <c r="O2901" s="1"/>
    </row>
    <row r="2902" spans="15:15" x14ac:dyDescent="0.25">
      <c r="O2902" s="1"/>
    </row>
    <row r="2903" spans="15:15" x14ac:dyDescent="0.25">
      <c r="O2903" s="1"/>
    </row>
    <row r="2904" spans="15:15" x14ac:dyDescent="0.25">
      <c r="O2904" s="1"/>
    </row>
    <row r="2905" spans="15:15" x14ac:dyDescent="0.25">
      <c r="O2905" s="1"/>
    </row>
    <row r="2906" spans="15:15" x14ac:dyDescent="0.25">
      <c r="O2906" s="1"/>
    </row>
    <row r="2907" spans="15:15" x14ac:dyDescent="0.25">
      <c r="O2907" s="1"/>
    </row>
    <row r="2908" spans="15:15" x14ac:dyDescent="0.25">
      <c r="O2908" s="1"/>
    </row>
    <row r="2909" spans="15:15" x14ac:dyDescent="0.25">
      <c r="O2909" s="1"/>
    </row>
    <row r="2910" spans="15:15" x14ac:dyDescent="0.25">
      <c r="O2910" s="1"/>
    </row>
    <row r="2911" spans="15:15" x14ac:dyDescent="0.25">
      <c r="O2911" s="1"/>
    </row>
    <row r="2912" spans="15:15" x14ac:dyDescent="0.25">
      <c r="O2912" s="1"/>
    </row>
    <row r="2913" spans="15:15" x14ac:dyDescent="0.25">
      <c r="O2913" s="1"/>
    </row>
    <row r="2914" spans="15:15" x14ac:dyDescent="0.25">
      <c r="O2914" s="1"/>
    </row>
    <row r="2915" spans="15:15" x14ac:dyDescent="0.25">
      <c r="O2915" s="1"/>
    </row>
    <row r="2916" spans="15:15" x14ac:dyDescent="0.25">
      <c r="O2916" s="1"/>
    </row>
    <row r="2917" spans="15:15" x14ac:dyDescent="0.25">
      <c r="O2917" s="1"/>
    </row>
    <row r="2918" spans="15:15" x14ac:dyDescent="0.25">
      <c r="O2918" s="1"/>
    </row>
    <row r="2919" spans="15:15" x14ac:dyDescent="0.25">
      <c r="O2919" s="1"/>
    </row>
    <row r="2920" spans="15:15" x14ac:dyDescent="0.25">
      <c r="O2920" s="1"/>
    </row>
    <row r="2921" spans="15:15" x14ac:dyDescent="0.25">
      <c r="O2921" s="1"/>
    </row>
    <row r="2922" spans="15:15" x14ac:dyDescent="0.25">
      <c r="O2922" s="1"/>
    </row>
    <row r="2923" spans="15:15" x14ac:dyDescent="0.25">
      <c r="O2923" s="1"/>
    </row>
    <row r="2924" spans="15:15" x14ac:dyDescent="0.25">
      <c r="O2924" s="1"/>
    </row>
    <row r="2925" spans="15:15" x14ac:dyDescent="0.25">
      <c r="O2925" s="1"/>
    </row>
    <row r="2926" spans="15:15" x14ac:dyDescent="0.25">
      <c r="O2926" s="1"/>
    </row>
    <row r="2927" spans="15:15" x14ac:dyDescent="0.25">
      <c r="O2927" s="1"/>
    </row>
    <row r="2928" spans="15:15" x14ac:dyDescent="0.25">
      <c r="O2928" s="1"/>
    </row>
    <row r="2929" spans="15:15" x14ac:dyDescent="0.25">
      <c r="O2929" s="1"/>
    </row>
    <row r="2930" spans="15:15" x14ac:dyDescent="0.25">
      <c r="O2930" s="1"/>
    </row>
    <row r="2931" spans="15:15" x14ac:dyDescent="0.25">
      <c r="O2931" s="1"/>
    </row>
    <row r="2932" spans="15:15" x14ac:dyDescent="0.25">
      <c r="O2932" s="1"/>
    </row>
    <row r="2933" spans="15:15" x14ac:dyDescent="0.25">
      <c r="O2933" s="1"/>
    </row>
    <row r="2934" spans="15:15" x14ac:dyDescent="0.25">
      <c r="O2934" s="1"/>
    </row>
    <row r="2935" spans="15:15" x14ac:dyDescent="0.25">
      <c r="O2935" s="1"/>
    </row>
    <row r="2936" spans="15:15" x14ac:dyDescent="0.25">
      <c r="O2936" s="1"/>
    </row>
    <row r="2937" spans="15:15" x14ac:dyDescent="0.25">
      <c r="O2937" s="1"/>
    </row>
    <row r="2938" spans="15:15" x14ac:dyDescent="0.25">
      <c r="O2938" s="1"/>
    </row>
    <row r="2939" spans="15:15" x14ac:dyDescent="0.25">
      <c r="O2939" s="1"/>
    </row>
    <row r="2940" spans="15:15" x14ac:dyDescent="0.25">
      <c r="O2940" s="1"/>
    </row>
    <row r="2941" spans="15:15" x14ac:dyDescent="0.25">
      <c r="O2941" s="1"/>
    </row>
    <row r="2942" spans="15:15" x14ac:dyDescent="0.25">
      <c r="O2942" s="1"/>
    </row>
    <row r="2943" spans="15:15" x14ac:dyDescent="0.25">
      <c r="O2943" s="1"/>
    </row>
    <row r="2944" spans="15:15" x14ac:dyDescent="0.25">
      <c r="O2944" s="1"/>
    </row>
    <row r="2945" spans="15:15" x14ac:dyDescent="0.25">
      <c r="O2945" s="1"/>
    </row>
    <row r="2946" spans="15:15" x14ac:dyDescent="0.25">
      <c r="O2946" s="1"/>
    </row>
    <row r="2947" spans="15:15" x14ac:dyDescent="0.25">
      <c r="O2947" s="1"/>
    </row>
    <row r="2948" spans="15:15" x14ac:dyDescent="0.25">
      <c r="O2948" s="1"/>
    </row>
    <row r="2949" spans="15:15" x14ac:dyDescent="0.25">
      <c r="O2949" s="1"/>
    </row>
    <row r="2950" spans="15:15" x14ac:dyDescent="0.25">
      <c r="O2950" s="1"/>
    </row>
    <row r="2951" spans="15:15" x14ac:dyDescent="0.25">
      <c r="O2951" s="1"/>
    </row>
    <row r="2952" spans="15:15" x14ac:dyDescent="0.25">
      <c r="O2952" s="1"/>
    </row>
    <row r="2953" spans="15:15" x14ac:dyDescent="0.25">
      <c r="O2953" s="1"/>
    </row>
    <row r="2954" spans="15:15" x14ac:dyDescent="0.25">
      <c r="O2954" s="1"/>
    </row>
    <row r="2955" spans="15:15" x14ac:dyDescent="0.25">
      <c r="O2955" s="1"/>
    </row>
    <row r="2956" spans="15:15" x14ac:dyDescent="0.25">
      <c r="O2956" s="1"/>
    </row>
    <row r="2957" spans="15:15" x14ac:dyDescent="0.25">
      <c r="O2957" s="1"/>
    </row>
    <row r="2958" spans="15:15" x14ac:dyDescent="0.25">
      <c r="O2958" s="1"/>
    </row>
    <row r="2959" spans="15:15" x14ac:dyDescent="0.25">
      <c r="O2959" s="1"/>
    </row>
    <row r="2960" spans="15:15" x14ac:dyDescent="0.25">
      <c r="O2960" s="1"/>
    </row>
    <row r="2961" spans="15:15" x14ac:dyDescent="0.25">
      <c r="O2961" s="1"/>
    </row>
    <row r="2962" spans="15:15" x14ac:dyDescent="0.25">
      <c r="O2962" s="1"/>
    </row>
    <row r="2963" spans="15:15" x14ac:dyDescent="0.25">
      <c r="O2963" s="1"/>
    </row>
    <row r="2964" spans="15:15" x14ac:dyDescent="0.25">
      <c r="O2964" s="1"/>
    </row>
    <row r="2965" spans="15:15" x14ac:dyDescent="0.25">
      <c r="O2965" s="1"/>
    </row>
    <row r="2966" spans="15:15" x14ac:dyDescent="0.25">
      <c r="O2966" s="1"/>
    </row>
    <row r="2967" spans="15:15" x14ac:dyDescent="0.25">
      <c r="O2967" s="1"/>
    </row>
    <row r="2968" spans="15:15" x14ac:dyDescent="0.25">
      <c r="O2968" s="1"/>
    </row>
    <row r="2969" spans="15:15" x14ac:dyDescent="0.25">
      <c r="O2969" s="1"/>
    </row>
    <row r="2970" spans="15:15" x14ac:dyDescent="0.25">
      <c r="O2970" s="1"/>
    </row>
    <row r="2971" spans="15:15" x14ac:dyDescent="0.25">
      <c r="O2971" s="1"/>
    </row>
    <row r="2972" spans="15:15" x14ac:dyDescent="0.25">
      <c r="O2972" s="1"/>
    </row>
    <row r="2973" spans="15:15" x14ac:dyDescent="0.25">
      <c r="O2973" s="1"/>
    </row>
    <row r="2974" spans="15:15" x14ac:dyDescent="0.25">
      <c r="O2974" s="1"/>
    </row>
    <row r="2975" spans="15:15" x14ac:dyDescent="0.25">
      <c r="O2975" s="1"/>
    </row>
    <row r="2976" spans="15:15" x14ac:dyDescent="0.25">
      <c r="O2976" s="1"/>
    </row>
    <row r="2977" spans="15:15" x14ac:dyDescent="0.25">
      <c r="O2977" s="1"/>
    </row>
    <row r="2978" spans="15:15" x14ac:dyDescent="0.25">
      <c r="O2978" s="1"/>
    </row>
    <row r="2979" spans="15:15" x14ac:dyDescent="0.25">
      <c r="O2979" s="1"/>
    </row>
    <row r="2980" spans="15:15" x14ac:dyDescent="0.25">
      <c r="O2980" s="1"/>
    </row>
    <row r="2981" spans="15:15" x14ac:dyDescent="0.25">
      <c r="O2981" s="1"/>
    </row>
    <row r="2982" spans="15:15" x14ac:dyDescent="0.25">
      <c r="O2982" s="1"/>
    </row>
    <row r="2983" spans="15:15" x14ac:dyDescent="0.25">
      <c r="O2983" s="1"/>
    </row>
    <row r="2984" spans="15:15" x14ac:dyDescent="0.25">
      <c r="O2984" s="1"/>
    </row>
    <row r="2985" spans="15:15" x14ac:dyDescent="0.25">
      <c r="O2985" s="1"/>
    </row>
    <row r="2986" spans="15:15" x14ac:dyDescent="0.25">
      <c r="O2986" s="1"/>
    </row>
    <row r="2987" spans="15:15" x14ac:dyDescent="0.25">
      <c r="O2987" s="1"/>
    </row>
    <row r="2988" spans="15:15" x14ac:dyDescent="0.25">
      <c r="O2988" s="1"/>
    </row>
    <row r="2989" spans="15:15" x14ac:dyDescent="0.25">
      <c r="O2989" s="1"/>
    </row>
    <row r="2990" spans="15:15" x14ac:dyDescent="0.25">
      <c r="O2990" s="1"/>
    </row>
    <row r="2991" spans="15:15" x14ac:dyDescent="0.25">
      <c r="O2991" s="1"/>
    </row>
    <row r="2992" spans="15:15" x14ac:dyDescent="0.25">
      <c r="O2992" s="1"/>
    </row>
    <row r="2993" spans="15:15" x14ac:dyDescent="0.25">
      <c r="O2993" s="1"/>
    </row>
    <row r="2994" spans="15:15" x14ac:dyDescent="0.25">
      <c r="O2994" s="1"/>
    </row>
    <row r="2995" spans="15:15" x14ac:dyDescent="0.25">
      <c r="O2995" s="1"/>
    </row>
    <row r="2996" spans="15:15" x14ac:dyDescent="0.25">
      <c r="O2996" s="1"/>
    </row>
    <row r="2997" spans="15:15" x14ac:dyDescent="0.25">
      <c r="O2997" s="1"/>
    </row>
    <row r="2998" spans="15:15" x14ac:dyDescent="0.25">
      <c r="O2998" s="1"/>
    </row>
    <row r="2999" spans="15:15" x14ac:dyDescent="0.25">
      <c r="O2999" s="1"/>
    </row>
    <row r="3000" spans="15:15" x14ac:dyDescent="0.25">
      <c r="O3000" s="1"/>
    </row>
    <row r="3001" spans="15:15" x14ac:dyDescent="0.25">
      <c r="O3001" s="1"/>
    </row>
    <row r="3002" spans="15:15" x14ac:dyDescent="0.25">
      <c r="O3002" s="1"/>
    </row>
    <row r="3003" spans="15:15" x14ac:dyDescent="0.25">
      <c r="O3003" s="1"/>
    </row>
    <row r="3004" spans="15:15" x14ac:dyDescent="0.25">
      <c r="O3004" s="1"/>
    </row>
    <row r="3005" spans="15:15" x14ac:dyDescent="0.25">
      <c r="O3005" s="1"/>
    </row>
    <row r="3006" spans="15:15" x14ac:dyDescent="0.25">
      <c r="O3006" s="1"/>
    </row>
    <row r="3007" spans="15:15" x14ac:dyDescent="0.25">
      <c r="O3007" s="1"/>
    </row>
    <row r="3008" spans="15:15" x14ac:dyDescent="0.25">
      <c r="O3008" s="1"/>
    </row>
    <row r="3009" spans="15:15" x14ac:dyDescent="0.25">
      <c r="O3009" s="1"/>
    </row>
    <row r="3010" spans="15:15" x14ac:dyDescent="0.25">
      <c r="O3010" s="1"/>
    </row>
    <row r="3011" spans="15:15" x14ac:dyDescent="0.25">
      <c r="O3011" s="1"/>
    </row>
    <row r="3012" spans="15:15" x14ac:dyDescent="0.25">
      <c r="O3012" s="1"/>
    </row>
    <row r="3013" spans="15:15" x14ac:dyDescent="0.25">
      <c r="O3013" s="1"/>
    </row>
    <row r="3014" spans="15:15" x14ac:dyDescent="0.25">
      <c r="O3014" s="1"/>
    </row>
    <row r="3015" spans="15:15" x14ac:dyDescent="0.25">
      <c r="O3015" s="1"/>
    </row>
    <row r="3016" spans="15:15" x14ac:dyDescent="0.25">
      <c r="O3016" s="1"/>
    </row>
    <row r="3017" spans="15:15" x14ac:dyDescent="0.25">
      <c r="O3017" s="1"/>
    </row>
    <row r="3018" spans="15:15" x14ac:dyDescent="0.25">
      <c r="O3018" s="1"/>
    </row>
    <row r="3019" spans="15:15" x14ac:dyDescent="0.25">
      <c r="O3019" s="1"/>
    </row>
    <row r="3020" spans="15:15" x14ac:dyDescent="0.25">
      <c r="O3020" s="1"/>
    </row>
    <row r="3021" spans="15:15" x14ac:dyDescent="0.25">
      <c r="O3021" s="1"/>
    </row>
    <row r="3022" spans="15:15" x14ac:dyDescent="0.25">
      <c r="O3022" s="1"/>
    </row>
    <row r="3023" spans="15:15" x14ac:dyDescent="0.25">
      <c r="O3023" s="1"/>
    </row>
    <row r="3024" spans="15:15" x14ac:dyDescent="0.25">
      <c r="O3024" s="1"/>
    </row>
    <row r="3025" spans="15:15" x14ac:dyDescent="0.25">
      <c r="O3025" s="1"/>
    </row>
    <row r="3026" spans="15:15" x14ac:dyDescent="0.25">
      <c r="O3026" s="1"/>
    </row>
    <row r="3027" spans="15:15" x14ac:dyDescent="0.25">
      <c r="O3027" s="1"/>
    </row>
    <row r="3028" spans="15:15" x14ac:dyDescent="0.25">
      <c r="O3028" s="1"/>
    </row>
    <row r="3029" spans="15:15" x14ac:dyDescent="0.25">
      <c r="O3029" s="1"/>
    </row>
    <row r="3030" spans="15:15" x14ac:dyDescent="0.25">
      <c r="O3030" s="1"/>
    </row>
    <row r="3031" spans="15:15" x14ac:dyDescent="0.25">
      <c r="O3031" s="1"/>
    </row>
    <row r="3032" spans="15:15" x14ac:dyDescent="0.25">
      <c r="O3032" s="1"/>
    </row>
    <row r="3033" spans="15:15" x14ac:dyDescent="0.25">
      <c r="O3033" s="1"/>
    </row>
    <row r="3034" spans="15:15" x14ac:dyDescent="0.25">
      <c r="O3034" s="1"/>
    </row>
    <row r="3035" spans="15:15" x14ac:dyDescent="0.25">
      <c r="O3035" s="1"/>
    </row>
    <row r="3036" spans="15:15" x14ac:dyDescent="0.25">
      <c r="O3036" s="1"/>
    </row>
    <row r="3037" spans="15:15" x14ac:dyDescent="0.25">
      <c r="O3037" s="1"/>
    </row>
    <row r="3038" spans="15:15" x14ac:dyDescent="0.25">
      <c r="O3038" s="1"/>
    </row>
    <row r="3039" spans="15:15" x14ac:dyDescent="0.25">
      <c r="O3039" s="1"/>
    </row>
    <row r="3040" spans="15:15" x14ac:dyDescent="0.25">
      <c r="O3040" s="1"/>
    </row>
    <row r="3041" spans="15:15" x14ac:dyDescent="0.25">
      <c r="O3041" s="1"/>
    </row>
    <row r="3042" spans="15:15" x14ac:dyDescent="0.25">
      <c r="O3042" s="1"/>
    </row>
    <row r="3043" spans="15:15" x14ac:dyDescent="0.25">
      <c r="O3043" s="1"/>
    </row>
    <row r="3044" spans="15:15" x14ac:dyDescent="0.25">
      <c r="O3044" s="1"/>
    </row>
    <row r="3045" spans="15:15" x14ac:dyDescent="0.25">
      <c r="O3045" s="1"/>
    </row>
    <row r="3046" spans="15:15" x14ac:dyDescent="0.25">
      <c r="O3046" s="1"/>
    </row>
    <row r="3047" spans="15:15" x14ac:dyDescent="0.25">
      <c r="O3047" s="1"/>
    </row>
    <row r="3048" spans="15:15" x14ac:dyDescent="0.25">
      <c r="O3048" s="1"/>
    </row>
    <row r="3049" spans="15:15" x14ac:dyDescent="0.25">
      <c r="O3049" s="1"/>
    </row>
    <row r="3050" spans="15:15" x14ac:dyDescent="0.25">
      <c r="O3050" s="1"/>
    </row>
    <row r="3051" spans="15:15" x14ac:dyDescent="0.25">
      <c r="O3051" s="1"/>
    </row>
    <row r="3052" spans="15:15" x14ac:dyDescent="0.25">
      <c r="O3052" s="1"/>
    </row>
    <row r="3053" spans="15:15" x14ac:dyDescent="0.25">
      <c r="O3053" s="1"/>
    </row>
    <row r="3054" spans="15:15" x14ac:dyDescent="0.25">
      <c r="O3054" s="1"/>
    </row>
    <row r="3055" spans="15:15" x14ac:dyDescent="0.25">
      <c r="O3055" s="1"/>
    </row>
    <row r="3056" spans="15:15" x14ac:dyDescent="0.25">
      <c r="O3056" s="1"/>
    </row>
    <row r="3057" spans="15:15" x14ac:dyDescent="0.25">
      <c r="O3057" s="1"/>
    </row>
    <row r="3058" spans="15:15" x14ac:dyDescent="0.25">
      <c r="O3058" s="1"/>
    </row>
    <row r="3059" spans="15:15" x14ac:dyDescent="0.25">
      <c r="O3059" s="1"/>
    </row>
    <row r="3060" spans="15:15" x14ac:dyDescent="0.25">
      <c r="O3060" s="1"/>
    </row>
    <row r="3061" spans="15:15" x14ac:dyDescent="0.25">
      <c r="O3061" s="1"/>
    </row>
    <row r="3062" spans="15:15" x14ac:dyDescent="0.25">
      <c r="O3062" s="1"/>
    </row>
    <row r="3063" spans="15:15" x14ac:dyDescent="0.25">
      <c r="O3063" s="1"/>
    </row>
    <row r="3064" spans="15:15" x14ac:dyDescent="0.25">
      <c r="O3064" s="1"/>
    </row>
    <row r="3065" spans="15:15" x14ac:dyDescent="0.25">
      <c r="O3065" s="1"/>
    </row>
    <row r="3066" spans="15:15" x14ac:dyDescent="0.25">
      <c r="O3066" s="1"/>
    </row>
    <row r="3067" spans="15:15" x14ac:dyDescent="0.25">
      <c r="O3067" s="1"/>
    </row>
    <row r="3068" spans="15:15" x14ac:dyDescent="0.25">
      <c r="O3068" s="1"/>
    </row>
    <row r="3069" spans="15:15" x14ac:dyDescent="0.25">
      <c r="O3069" s="1"/>
    </row>
    <row r="3070" spans="15:15" x14ac:dyDescent="0.25">
      <c r="O3070" s="1"/>
    </row>
    <row r="3071" spans="15:15" x14ac:dyDescent="0.25">
      <c r="O3071" s="1"/>
    </row>
    <row r="3072" spans="15:15" x14ac:dyDescent="0.25">
      <c r="O3072" s="1"/>
    </row>
    <row r="3073" spans="15:15" x14ac:dyDescent="0.25">
      <c r="O3073" s="1"/>
    </row>
    <row r="3074" spans="15:15" x14ac:dyDescent="0.25">
      <c r="O3074" s="1"/>
    </row>
    <row r="3075" spans="15:15" x14ac:dyDescent="0.25">
      <c r="O3075" s="1"/>
    </row>
    <row r="3076" spans="15:15" x14ac:dyDescent="0.25">
      <c r="O3076" s="1"/>
    </row>
    <row r="3077" spans="15:15" x14ac:dyDescent="0.25">
      <c r="O3077" s="1"/>
    </row>
    <row r="3078" spans="15:15" x14ac:dyDescent="0.25">
      <c r="O3078" s="1"/>
    </row>
    <row r="3079" spans="15:15" x14ac:dyDescent="0.25">
      <c r="O3079" s="1"/>
    </row>
    <row r="3080" spans="15:15" x14ac:dyDescent="0.25">
      <c r="O3080" s="1"/>
    </row>
    <row r="3081" spans="15:15" x14ac:dyDescent="0.25">
      <c r="O3081" s="1"/>
    </row>
    <row r="3082" spans="15:15" x14ac:dyDescent="0.25">
      <c r="O3082" s="1"/>
    </row>
    <row r="3083" spans="15:15" x14ac:dyDescent="0.25">
      <c r="O3083" s="1"/>
    </row>
    <row r="3084" spans="15:15" x14ac:dyDescent="0.25">
      <c r="O3084" s="1"/>
    </row>
    <row r="3085" spans="15:15" x14ac:dyDescent="0.25">
      <c r="O3085" s="1"/>
    </row>
    <row r="3086" spans="15:15" x14ac:dyDescent="0.25">
      <c r="O3086" s="1"/>
    </row>
    <row r="3087" spans="15:15" x14ac:dyDescent="0.25">
      <c r="O3087" s="1"/>
    </row>
    <row r="3088" spans="15:15" x14ac:dyDescent="0.25">
      <c r="O3088" s="1"/>
    </row>
    <row r="3089" spans="15:15" x14ac:dyDescent="0.25">
      <c r="O3089" s="1"/>
    </row>
    <row r="3090" spans="15:15" x14ac:dyDescent="0.25">
      <c r="O3090" s="1"/>
    </row>
    <row r="3091" spans="15:15" x14ac:dyDescent="0.25">
      <c r="O3091" s="1"/>
    </row>
    <row r="3092" spans="15:15" x14ac:dyDescent="0.25">
      <c r="O3092" s="1"/>
    </row>
    <row r="3093" spans="15:15" x14ac:dyDescent="0.25">
      <c r="O3093" s="1"/>
    </row>
    <row r="3094" spans="15:15" x14ac:dyDescent="0.25">
      <c r="O3094" s="1"/>
    </row>
    <row r="3095" spans="15:15" x14ac:dyDescent="0.25">
      <c r="O3095" s="1"/>
    </row>
    <row r="3096" spans="15:15" x14ac:dyDescent="0.25">
      <c r="O3096" s="1"/>
    </row>
    <row r="3097" spans="15:15" x14ac:dyDescent="0.25">
      <c r="O3097" s="1"/>
    </row>
    <row r="3098" spans="15:15" x14ac:dyDescent="0.25">
      <c r="O3098" s="1"/>
    </row>
    <row r="3099" spans="15:15" x14ac:dyDescent="0.25">
      <c r="O3099" s="1"/>
    </row>
    <row r="3100" spans="15:15" x14ac:dyDescent="0.25">
      <c r="O3100" s="1"/>
    </row>
    <row r="3101" spans="15:15" x14ac:dyDescent="0.25">
      <c r="O3101" s="1"/>
    </row>
    <row r="3102" spans="15:15" x14ac:dyDescent="0.25">
      <c r="O3102" s="1"/>
    </row>
    <row r="3103" spans="15:15" x14ac:dyDescent="0.25">
      <c r="O3103" s="1"/>
    </row>
    <row r="3104" spans="15:15" x14ac:dyDescent="0.25">
      <c r="O3104" s="1"/>
    </row>
    <row r="3105" spans="15:15" x14ac:dyDescent="0.25">
      <c r="O3105" s="1"/>
    </row>
    <row r="3106" spans="15:15" x14ac:dyDescent="0.25">
      <c r="O3106" s="1"/>
    </row>
    <row r="3107" spans="15:15" x14ac:dyDescent="0.25">
      <c r="O3107" s="1"/>
    </row>
    <row r="3108" spans="15:15" x14ac:dyDescent="0.25">
      <c r="O3108" s="1"/>
    </row>
    <row r="3109" spans="15:15" x14ac:dyDescent="0.25">
      <c r="O3109" s="1"/>
    </row>
    <row r="3110" spans="15:15" x14ac:dyDescent="0.25">
      <c r="O3110" s="1"/>
    </row>
    <row r="3111" spans="15:15" x14ac:dyDescent="0.25">
      <c r="O3111" s="1"/>
    </row>
    <row r="3112" spans="15:15" x14ac:dyDescent="0.25">
      <c r="O3112" s="1"/>
    </row>
    <row r="3113" spans="15:15" x14ac:dyDescent="0.25">
      <c r="O3113" s="1"/>
    </row>
    <row r="3114" spans="15:15" x14ac:dyDescent="0.25">
      <c r="O3114" s="1"/>
    </row>
    <row r="3115" spans="15:15" x14ac:dyDescent="0.25">
      <c r="O3115" s="1"/>
    </row>
    <row r="3116" spans="15:15" x14ac:dyDescent="0.25">
      <c r="O3116" s="1"/>
    </row>
    <row r="3117" spans="15:15" x14ac:dyDescent="0.25">
      <c r="O3117" s="1"/>
    </row>
    <row r="3118" spans="15:15" x14ac:dyDescent="0.25">
      <c r="O3118" s="1"/>
    </row>
    <row r="3119" spans="15:15" x14ac:dyDescent="0.25">
      <c r="O3119" s="1"/>
    </row>
    <row r="3120" spans="15:15" x14ac:dyDescent="0.25">
      <c r="O3120" s="1"/>
    </row>
    <row r="3121" spans="15:15" x14ac:dyDescent="0.25">
      <c r="O3121" s="1"/>
    </row>
    <row r="3122" spans="15:15" x14ac:dyDescent="0.25">
      <c r="O3122" s="1"/>
    </row>
    <row r="3123" spans="15:15" x14ac:dyDescent="0.25">
      <c r="O3123" s="1"/>
    </row>
    <row r="3124" spans="15:15" x14ac:dyDescent="0.25">
      <c r="O3124" s="1"/>
    </row>
    <row r="3125" spans="15:15" x14ac:dyDescent="0.25">
      <c r="O3125" s="1"/>
    </row>
    <row r="3126" spans="15:15" x14ac:dyDescent="0.25">
      <c r="O3126" s="1"/>
    </row>
    <row r="3127" spans="15:15" x14ac:dyDescent="0.25">
      <c r="O3127" s="1"/>
    </row>
    <row r="3128" spans="15:15" x14ac:dyDescent="0.25">
      <c r="O3128" s="1"/>
    </row>
    <row r="3129" spans="15:15" x14ac:dyDescent="0.25">
      <c r="O3129" s="1"/>
    </row>
    <row r="3130" spans="15:15" x14ac:dyDescent="0.25">
      <c r="O3130" s="1"/>
    </row>
    <row r="3131" spans="15:15" x14ac:dyDescent="0.25">
      <c r="O3131" s="1"/>
    </row>
    <row r="3132" spans="15:15" x14ac:dyDescent="0.25">
      <c r="O3132" s="1"/>
    </row>
    <row r="3133" spans="15:15" x14ac:dyDescent="0.25">
      <c r="O3133" s="1"/>
    </row>
    <row r="3134" spans="15:15" x14ac:dyDescent="0.25">
      <c r="O3134" s="1"/>
    </row>
    <row r="3135" spans="15:15" x14ac:dyDescent="0.25">
      <c r="O3135" s="1"/>
    </row>
    <row r="3136" spans="15:15" x14ac:dyDescent="0.25">
      <c r="O3136" s="1"/>
    </row>
    <row r="3137" spans="15:15" x14ac:dyDescent="0.25">
      <c r="O3137" s="1"/>
    </row>
    <row r="3138" spans="15:15" x14ac:dyDescent="0.25">
      <c r="O3138" s="1"/>
    </row>
    <row r="3139" spans="15:15" x14ac:dyDescent="0.25">
      <c r="O3139" s="1"/>
    </row>
    <row r="3140" spans="15:15" x14ac:dyDescent="0.25">
      <c r="O3140" s="1"/>
    </row>
    <row r="3141" spans="15:15" x14ac:dyDescent="0.25">
      <c r="O3141" s="1"/>
    </row>
    <row r="3142" spans="15:15" x14ac:dyDescent="0.25">
      <c r="O3142" s="1"/>
    </row>
    <row r="3143" spans="15:15" x14ac:dyDescent="0.25">
      <c r="O3143" s="1"/>
    </row>
    <row r="3144" spans="15:15" x14ac:dyDescent="0.25">
      <c r="O3144" s="1"/>
    </row>
    <row r="3145" spans="15:15" x14ac:dyDescent="0.25">
      <c r="O3145" s="1"/>
    </row>
    <row r="3146" spans="15:15" x14ac:dyDescent="0.25">
      <c r="O3146" s="1"/>
    </row>
    <row r="3147" spans="15:15" x14ac:dyDescent="0.25">
      <c r="O3147" s="1"/>
    </row>
    <row r="3148" spans="15:15" x14ac:dyDescent="0.25">
      <c r="O3148" s="1"/>
    </row>
    <row r="3149" spans="15:15" x14ac:dyDescent="0.25">
      <c r="O3149" s="1"/>
    </row>
    <row r="3150" spans="15:15" x14ac:dyDescent="0.25">
      <c r="O3150" s="1"/>
    </row>
    <row r="3151" spans="15:15" x14ac:dyDescent="0.25">
      <c r="O3151" s="1"/>
    </row>
    <row r="3152" spans="15:15" x14ac:dyDescent="0.25">
      <c r="O3152" s="1"/>
    </row>
    <row r="3153" spans="15:15" x14ac:dyDescent="0.25">
      <c r="O3153" s="1"/>
    </row>
    <row r="3154" spans="15:15" x14ac:dyDescent="0.25">
      <c r="O3154" s="1"/>
    </row>
    <row r="3155" spans="15:15" x14ac:dyDescent="0.25">
      <c r="O3155" s="1"/>
    </row>
    <row r="3156" spans="15:15" x14ac:dyDescent="0.25">
      <c r="O3156" s="1"/>
    </row>
    <row r="3157" spans="15:15" x14ac:dyDescent="0.25">
      <c r="O3157" s="1"/>
    </row>
    <row r="3158" spans="15:15" x14ac:dyDescent="0.25">
      <c r="O3158" s="1"/>
    </row>
    <row r="3159" spans="15:15" x14ac:dyDescent="0.25">
      <c r="O3159" s="1"/>
    </row>
    <row r="3160" spans="15:15" x14ac:dyDescent="0.25">
      <c r="O3160" s="1"/>
    </row>
    <row r="3161" spans="15:15" x14ac:dyDescent="0.25">
      <c r="O3161" s="1"/>
    </row>
    <row r="3162" spans="15:15" x14ac:dyDescent="0.25">
      <c r="O3162" s="1"/>
    </row>
    <row r="3163" spans="15:15" x14ac:dyDescent="0.25">
      <c r="O3163" s="1"/>
    </row>
    <row r="3164" spans="15:15" x14ac:dyDescent="0.25">
      <c r="O3164" s="1"/>
    </row>
    <row r="3165" spans="15:15" x14ac:dyDescent="0.25">
      <c r="O3165" s="1"/>
    </row>
    <row r="3166" spans="15:15" x14ac:dyDescent="0.25">
      <c r="O3166" s="1"/>
    </row>
    <row r="3167" spans="15:15" x14ac:dyDescent="0.25">
      <c r="O3167" s="1"/>
    </row>
    <row r="3168" spans="15:15" x14ac:dyDescent="0.25">
      <c r="O3168" s="1"/>
    </row>
    <row r="3169" spans="15:15" x14ac:dyDescent="0.25">
      <c r="O3169" s="1"/>
    </row>
    <row r="3170" spans="15:15" x14ac:dyDescent="0.25">
      <c r="O3170" s="1"/>
    </row>
    <row r="3171" spans="15:15" x14ac:dyDescent="0.25">
      <c r="O3171" s="1"/>
    </row>
    <row r="3172" spans="15:15" x14ac:dyDescent="0.25">
      <c r="O3172" s="1"/>
    </row>
    <row r="3173" spans="15:15" x14ac:dyDescent="0.25">
      <c r="O3173" s="1"/>
    </row>
    <row r="3174" spans="15:15" x14ac:dyDescent="0.25">
      <c r="O3174" s="1"/>
    </row>
    <row r="3175" spans="15:15" x14ac:dyDescent="0.25">
      <c r="O3175" s="1"/>
    </row>
    <row r="3176" spans="15:15" x14ac:dyDescent="0.25">
      <c r="O3176" s="1"/>
    </row>
    <row r="3177" spans="15:15" x14ac:dyDescent="0.25">
      <c r="O3177" s="1"/>
    </row>
    <row r="3178" spans="15:15" x14ac:dyDescent="0.25">
      <c r="O3178" s="1"/>
    </row>
    <row r="3179" spans="15:15" x14ac:dyDescent="0.25">
      <c r="O3179" s="1"/>
    </row>
    <row r="3180" spans="15:15" x14ac:dyDescent="0.25">
      <c r="O3180" s="1"/>
    </row>
    <row r="3181" spans="15:15" x14ac:dyDescent="0.25">
      <c r="O3181" s="1"/>
    </row>
    <row r="3182" spans="15:15" x14ac:dyDescent="0.25">
      <c r="O3182" s="1"/>
    </row>
    <row r="3183" spans="15:15" x14ac:dyDescent="0.25">
      <c r="O3183" s="1"/>
    </row>
    <row r="3184" spans="15:15" x14ac:dyDescent="0.25">
      <c r="O3184" s="1"/>
    </row>
    <row r="3185" spans="15:15" x14ac:dyDescent="0.25">
      <c r="O3185" s="1"/>
    </row>
    <row r="3186" spans="15:15" x14ac:dyDescent="0.25">
      <c r="O3186" s="1"/>
    </row>
    <row r="3187" spans="15:15" x14ac:dyDescent="0.25">
      <c r="O3187" s="1"/>
    </row>
    <row r="3188" spans="15:15" x14ac:dyDescent="0.25">
      <c r="O3188" s="1"/>
    </row>
    <row r="3189" spans="15:15" x14ac:dyDescent="0.25">
      <c r="O3189" s="1"/>
    </row>
    <row r="3190" spans="15:15" x14ac:dyDescent="0.25">
      <c r="O3190" s="1"/>
    </row>
    <row r="3191" spans="15:15" x14ac:dyDescent="0.25">
      <c r="O3191" s="1"/>
    </row>
    <row r="3192" spans="15:15" x14ac:dyDescent="0.25">
      <c r="O3192" s="1"/>
    </row>
    <row r="3193" spans="15:15" x14ac:dyDescent="0.25">
      <c r="O3193" s="1"/>
    </row>
    <row r="3194" spans="15:15" x14ac:dyDescent="0.25">
      <c r="O3194" s="1"/>
    </row>
    <row r="3195" spans="15:15" x14ac:dyDescent="0.25">
      <c r="O3195" s="1"/>
    </row>
    <row r="3196" spans="15:15" x14ac:dyDescent="0.25">
      <c r="O3196" s="1"/>
    </row>
    <row r="3197" spans="15:15" x14ac:dyDescent="0.25">
      <c r="O3197" s="1"/>
    </row>
    <row r="3198" spans="15:15" x14ac:dyDescent="0.25">
      <c r="O3198" s="1"/>
    </row>
    <row r="3199" spans="15:15" x14ac:dyDescent="0.25">
      <c r="O3199" s="1"/>
    </row>
    <row r="3200" spans="15:15" x14ac:dyDescent="0.25">
      <c r="O3200" s="1"/>
    </row>
    <row r="3201" spans="15:15" x14ac:dyDescent="0.25">
      <c r="O3201" s="1"/>
    </row>
    <row r="3202" spans="15:15" x14ac:dyDescent="0.25">
      <c r="O3202" s="1"/>
    </row>
    <row r="3203" spans="15:15" x14ac:dyDescent="0.25">
      <c r="O3203" s="1"/>
    </row>
    <row r="3204" spans="15:15" x14ac:dyDescent="0.25">
      <c r="O3204" s="1"/>
    </row>
    <row r="3205" spans="15:15" x14ac:dyDescent="0.25">
      <c r="O3205" s="1"/>
    </row>
    <row r="3206" spans="15:15" x14ac:dyDescent="0.25">
      <c r="O3206" s="1"/>
    </row>
    <row r="3207" spans="15:15" x14ac:dyDescent="0.25">
      <c r="O3207" s="1"/>
    </row>
    <row r="3208" spans="15:15" x14ac:dyDescent="0.25">
      <c r="O3208" s="1"/>
    </row>
    <row r="3209" spans="15:15" x14ac:dyDescent="0.25">
      <c r="O3209" s="1"/>
    </row>
    <row r="3210" spans="15:15" x14ac:dyDescent="0.25">
      <c r="O3210" s="1"/>
    </row>
    <row r="3211" spans="15:15" x14ac:dyDescent="0.25">
      <c r="O3211" s="1"/>
    </row>
    <row r="3212" spans="15:15" x14ac:dyDescent="0.25">
      <c r="O3212" s="1"/>
    </row>
    <row r="3213" spans="15:15" x14ac:dyDescent="0.25">
      <c r="O3213" s="1"/>
    </row>
    <row r="3214" spans="15:15" x14ac:dyDescent="0.25">
      <c r="O3214" s="1"/>
    </row>
    <row r="3215" spans="15:15" x14ac:dyDescent="0.25">
      <c r="O3215" s="1"/>
    </row>
    <row r="3216" spans="15:15" x14ac:dyDescent="0.25">
      <c r="O3216" s="1"/>
    </row>
    <row r="3217" spans="15:15" x14ac:dyDescent="0.25">
      <c r="O3217" s="1"/>
    </row>
    <row r="3218" spans="15:15" x14ac:dyDescent="0.25">
      <c r="O3218" s="1"/>
    </row>
    <row r="3219" spans="15:15" x14ac:dyDescent="0.25">
      <c r="O3219" s="1"/>
    </row>
    <row r="3220" spans="15:15" x14ac:dyDescent="0.25">
      <c r="O3220" s="1"/>
    </row>
    <row r="3221" spans="15:15" x14ac:dyDescent="0.25">
      <c r="O3221" s="1"/>
    </row>
    <row r="3222" spans="15:15" x14ac:dyDescent="0.25">
      <c r="O3222" s="1"/>
    </row>
    <row r="3223" spans="15:15" x14ac:dyDescent="0.25">
      <c r="O3223" s="1"/>
    </row>
    <row r="3224" spans="15:15" x14ac:dyDescent="0.25">
      <c r="O3224" s="1"/>
    </row>
    <row r="3225" spans="15:15" x14ac:dyDescent="0.25">
      <c r="O3225" s="1"/>
    </row>
    <row r="3226" spans="15:15" x14ac:dyDescent="0.25">
      <c r="O3226" s="1"/>
    </row>
    <row r="3227" spans="15:15" x14ac:dyDescent="0.25">
      <c r="O3227" s="1"/>
    </row>
    <row r="3228" spans="15:15" x14ac:dyDescent="0.25">
      <c r="O3228" s="1"/>
    </row>
    <row r="3229" spans="15:15" x14ac:dyDescent="0.25">
      <c r="O3229" s="1"/>
    </row>
    <row r="3230" spans="15:15" x14ac:dyDescent="0.25">
      <c r="O3230" s="1"/>
    </row>
    <row r="3231" spans="15:15" x14ac:dyDescent="0.25">
      <c r="O3231" s="1"/>
    </row>
    <row r="3232" spans="15:15" x14ac:dyDescent="0.25">
      <c r="O3232" s="1"/>
    </row>
    <row r="3233" spans="15:15" x14ac:dyDescent="0.25">
      <c r="O3233" s="1"/>
    </row>
    <row r="3234" spans="15:15" x14ac:dyDescent="0.25">
      <c r="O3234" s="1"/>
    </row>
    <row r="3235" spans="15:15" x14ac:dyDescent="0.25">
      <c r="O3235" s="1"/>
    </row>
    <row r="3236" spans="15:15" x14ac:dyDescent="0.25">
      <c r="O3236" s="1"/>
    </row>
    <row r="3237" spans="15:15" x14ac:dyDescent="0.25">
      <c r="O3237" s="1"/>
    </row>
    <row r="3238" spans="15:15" x14ac:dyDescent="0.25">
      <c r="O3238" s="1"/>
    </row>
    <row r="3239" spans="15:15" x14ac:dyDescent="0.25">
      <c r="O3239" s="1"/>
    </row>
    <row r="3240" spans="15:15" x14ac:dyDescent="0.25">
      <c r="O3240" s="1"/>
    </row>
    <row r="3241" spans="15:15" x14ac:dyDescent="0.25">
      <c r="O3241" s="1"/>
    </row>
    <row r="3242" spans="15:15" x14ac:dyDescent="0.25">
      <c r="O3242" s="1"/>
    </row>
    <row r="3243" spans="15:15" x14ac:dyDescent="0.25">
      <c r="O3243" s="1"/>
    </row>
    <row r="3244" spans="15:15" x14ac:dyDescent="0.25">
      <c r="O3244" s="1"/>
    </row>
    <row r="3245" spans="15:15" x14ac:dyDescent="0.25">
      <c r="O3245" s="1"/>
    </row>
    <row r="3246" spans="15:15" x14ac:dyDescent="0.25">
      <c r="O3246" s="1"/>
    </row>
    <row r="3247" spans="15:15" x14ac:dyDescent="0.25">
      <c r="O3247" s="1"/>
    </row>
    <row r="3248" spans="15:15" x14ac:dyDescent="0.25">
      <c r="O3248" s="1"/>
    </row>
    <row r="3249" spans="15:15" x14ac:dyDescent="0.25">
      <c r="O3249" s="1"/>
    </row>
    <row r="3250" spans="15:15" x14ac:dyDescent="0.25">
      <c r="O3250" s="1"/>
    </row>
    <row r="3251" spans="15:15" x14ac:dyDescent="0.25">
      <c r="O3251" s="1"/>
    </row>
    <row r="3252" spans="15:15" x14ac:dyDescent="0.25">
      <c r="O3252" s="1"/>
    </row>
    <row r="3253" spans="15:15" x14ac:dyDescent="0.25">
      <c r="O3253" s="1"/>
    </row>
    <row r="3254" spans="15:15" x14ac:dyDescent="0.25">
      <c r="O3254" s="1"/>
    </row>
    <row r="3255" spans="15:15" x14ac:dyDescent="0.25">
      <c r="O3255" s="1"/>
    </row>
    <row r="3256" spans="15:15" x14ac:dyDescent="0.25">
      <c r="O3256" s="1"/>
    </row>
    <row r="3257" spans="15:15" x14ac:dyDescent="0.25">
      <c r="O3257" s="1"/>
    </row>
    <row r="3258" spans="15:15" x14ac:dyDescent="0.25">
      <c r="O3258" s="1"/>
    </row>
    <row r="3259" spans="15:15" x14ac:dyDescent="0.25">
      <c r="O3259" s="1"/>
    </row>
    <row r="3260" spans="15:15" x14ac:dyDescent="0.25">
      <c r="O3260" s="1"/>
    </row>
    <row r="3261" spans="15:15" x14ac:dyDescent="0.25">
      <c r="O3261" s="1"/>
    </row>
    <row r="3262" spans="15:15" x14ac:dyDescent="0.25">
      <c r="O3262" s="1"/>
    </row>
    <row r="3263" spans="15:15" x14ac:dyDescent="0.25">
      <c r="O3263" s="1"/>
    </row>
    <row r="3264" spans="15:15" x14ac:dyDescent="0.25">
      <c r="O3264" s="1"/>
    </row>
    <row r="3265" spans="15:15" x14ac:dyDescent="0.25">
      <c r="O3265" s="1"/>
    </row>
    <row r="3266" spans="15:15" x14ac:dyDescent="0.25">
      <c r="O3266" s="1"/>
    </row>
    <row r="3267" spans="15:15" x14ac:dyDescent="0.25">
      <c r="O3267" s="1"/>
    </row>
    <row r="3268" spans="15:15" x14ac:dyDescent="0.25">
      <c r="O3268" s="1"/>
    </row>
    <row r="3269" spans="15:15" x14ac:dyDescent="0.25">
      <c r="O3269" s="1"/>
    </row>
    <row r="3270" spans="15:15" x14ac:dyDescent="0.25">
      <c r="O3270" s="1"/>
    </row>
    <row r="3271" spans="15:15" x14ac:dyDescent="0.25">
      <c r="O3271" s="1"/>
    </row>
    <row r="3272" spans="15:15" x14ac:dyDescent="0.25">
      <c r="O3272" s="1"/>
    </row>
    <row r="3273" spans="15:15" x14ac:dyDescent="0.25">
      <c r="O3273" s="1"/>
    </row>
    <row r="3274" spans="15:15" x14ac:dyDescent="0.25">
      <c r="O3274" s="1"/>
    </row>
    <row r="3275" spans="15:15" x14ac:dyDescent="0.25">
      <c r="O3275" s="1"/>
    </row>
    <row r="3276" spans="15:15" x14ac:dyDescent="0.25">
      <c r="O3276" s="1"/>
    </row>
    <row r="3277" spans="15:15" x14ac:dyDescent="0.25">
      <c r="O3277" s="1"/>
    </row>
    <row r="3278" spans="15:15" x14ac:dyDescent="0.25">
      <c r="O3278" s="1"/>
    </row>
    <row r="3279" spans="15:15" x14ac:dyDescent="0.25">
      <c r="O3279" s="1"/>
    </row>
    <row r="3280" spans="15:15" x14ac:dyDescent="0.25">
      <c r="O3280" s="1"/>
    </row>
    <row r="3281" spans="15:15" x14ac:dyDescent="0.25">
      <c r="O3281" s="1"/>
    </row>
    <row r="3282" spans="15:15" x14ac:dyDescent="0.25">
      <c r="O3282" s="1"/>
    </row>
    <row r="3283" spans="15:15" x14ac:dyDescent="0.25">
      <c r="O3283" s="1"/>
    </row>
    <row r="3284" spans="15:15" x14ac:dyDescent="0.25">
      <c r="O3284" s="1"/>
    </row>
    <row r="3285" spans="15:15" x14ac:dyDescent="0.25">
      <c r="O3285" s="1"/>
    </row>
    <row r="3286" spans="15:15" x14ac:dyDescent="0.25">
      <c r="O3286" s="1"/>
    </row>
    <row r="3287" spans="15:15" x14ac:dyDescent="0.25">
      <c r="O3287" s="1"/>
    </row>
    <row r="3288" spans="15:15" x14ac:dyDescent="0.25">
      <c r="O3288" s="1"/>
    </row>
    <row r="3289" spans="15:15" x14ac:dyDescent="0.25">
      <c r="O3289" s="1"/>
    </row>
    <row r="3290" spans="15:15" x14ac:dyDescent="0.25">
      <c r="O3290" s="1"/>
    </row>
    <row r="3291" spans="15:15" x14ac:dyDescent="0.25">
      <c r="O3291" s="1"/>
    </row>
    <row r="3292" spans="15:15" x14ac:dyDescent="0.25">
      <c r="O3292" s="1"/>
    </row>
    <row r="3293" spans="15:15" x14ac:dyDescent="0.25">
      <c r="O3293" s="1"/>
    </row>
    <row r="3294" spans="15:15" x14ac:dyDescent="0.25">
      <c r="O3294" s="1"/>
    </row>
    <row r="3295" spans="15:15" x14ac:dyDescent="0.25">
      <c r="O3295" s="1"/>
    </row>
    <row r="3296" spans="15:15" x14ac:dyDescent="0.25">
      <c r="O3296" s="1"/>
    </row>
    <row r="3297" spans="15:15" x14ac:dyDescent="0.25">
      <c r="O3297" s="1"/>
    </row>
    <row r="3298" spans="15:15" x14ac:dyDescent="0.25">
      <c r="O3298" s="1"/>
    </row>
    <row r="3299" spans="15:15" x14ac:dyDescent="0.25">
      <c r="O3299" s="1"/>
    </row>
    <row r="3300" spans="15:15" x14ac:dyDescent="0.25">
      <c r="O3300" s="1"/>
    </row>
    <row r="3301" spans="15:15" x14ac:dyDescent="0.25">
      <c r="O3301" s="1"/>
    </row>
    <row r="3302" spans="15:15" x14ac:dyDescent="0.25">
      <c r="O3302" s="1"/>
    </row>
    <row r="3303" spans="15:15" x14ac:dyDescent="0.25">
      <c r="O3303" s="1"/>
    </row>
    <row r="3304" spans="15:15" x14ac:dyDescent="0.25">
      <c r="O3304" s="1"/>
    </row>
    <row r="3305" spans="15:15" x14ac:dyDescent="0.25">
      <c r="O3305" s="1"/>
    </row>
    <row r="3306" spans="15:15" x14ac:dyDescent="0.25">
      <c r="O3306" s="1"/>
    </row>
    <row r="3307" spans="15:15" x14ac:dyDescent="0.25">
      <c r="O3307" s="1"/>
    </row>
    <row r="3308" spans="15:15" x14ac:dyDescent="0.25">
      <c r="O3308" s="1"/>
    </row>
    <row r="3309" spans="15:15" x14ac:dyDescent="0.25">
      <c r="O3309" s="1"/>
    </row>
    <row r="3310" spans="15:15" x14ac:dyDescent="0.25">
      <c r="O3310" s="1"/>
    </row>
    <row r="3311" spans="15:15" x14ac:dyDescent="0.25">
      <c r="O3311" s="1"/>
    </row>
    <row r="3312" spans="15:15" x14ac:dyDescent="0.25">
      <c r="O3312" s="1"/>
    </row>
    <row r="3313" spans="15:15" x14ac:dyDescent="0.25">
      <c r="O3313" s="1"/>
    </row>
    <row r="3314" spans="15:15" x14ac:dyDescent="0.25">
      <c r="O3314" s="1"/>
    </row>
    <row r="3315" spans="15:15" x14ac:dyDescent="0.25">
      <c r="O3315" s="1"/>
    </row>
    <row r="3316" spans="15:15" x14ac:dyDescent="0.25">
      <c r="O3316" s="1"/>
    </row>
    <row r="3317" spans="15:15" x14ac:dyDescent="0.25">
      <c r="O3317" s="1"/>
    </row>
    <row r="3318" spans="15:15" x14ac:dyDescent="0.25">
      <c r="O3318" s="1"/>
    </row>
    <row r="3319" spans="15:15" x14ac:dyDescent="0.25">
      <c r="O3319" s="1"/>
    </row>
    <row r="3320" spans="15:15" x14ac:dyDescent="0.25">
      <c r="O3320" s="1"/>
    </row>
    <row r="3321" spans="15:15" x14ac:dyDescent="0.25">
      <c r="O3321" s="1"/>
    </row>
    <row r="3322" spans="15:15" x14ac:dyDescent="0.25">
      <c r="O3322" s="1"/>
    </row>
    <row r="3323" spans="15:15" x14ac:dyDescent="0.25">
      <c r="O3323" s="1"/>
    </row>
    <row r="3324" spans="15:15" x14ac:dyDescent="0.25">
      <c r="O3324" s="1"/>
    </row>
    <row r="3325" spans="15:15" x14ac:dyDescent="0.25">
      <c r="O3325" s="1"/>
    </row>
    <row r="3326" spans="15:15" x14ac:dyDescent="0.25">
      <c r="O3326" s="1"/>
    </row>
    <row r="3327" spans="15:15" x14ac:dyDescent="0.25">
      <c r="O3327" s="1"/>
    </row>
    <row r="3328" spans="15:15" x14ac:dyDescent="0.25">
      <c r="O3328" s="1"/>
    </row>
    <row r="3329" spans="15:15" x14ac:dyDescent="0.25">
      <c r="O3329" s="1"/>
    </row>
    <row r="3330" spans="15:15" x14ac:dyDescent="0.25">
      <c r="O3330" s="1"/>
    </row>
    <row r="3331" spans="15:15" x14ac:dyDescent="0.25">
      <c r="O3331" s="1"/>
    </row>
    <row r="3332" spans="15:15" x14ac:dyDescent="0.25">
      <c r="O3332" s="1"/>
    </row>
    <row r="3333" spans="15:15" x14ac:dyDescent="0.25">
      <c r="O3333" s="1"/>
    </row>
    <row r="3334" spans="15:15" x14ac:dyDescent="0.25">
      <c r="O3334" s="1"/>
    </row>
    <row r="3335" spans="15:15" x14ac:dyDescent="0.25">
      <c r="O3335" s="1"/>
    </row>
    <row r="3336" spans="15:15" x14ac:dyDescent="0.25">
      <c r="O3336" s="1"/>
    </row>
    <row r="3337" spans="15:15" x14ac:dyDescent="0.25">
      <c r="O3337" s="1"/>
    </row>
    <row r="3338" spans="15:15" x14ac:dyDescent="0.25">
      <c r="O3338" s="1"/>
    </row>
    <row r="3339" spans="15:15" x14ac:dyDescent="0.25">
      <c r="O3339" s="1"/>
    </row>
    <row r="3340" spans="15:15" x14ac:dyDescent="0.25">
      <c r="O3340" s="1"/>
    </row>
    <row r="3341" spans="15:15" x14ac:dyDescent="0.25">
      <c r="O3341" s="1"/>
    </row>
    <row r="3342" spans="15:15" x14ac:dyDescent="0.25">
      <c r="O3342" s="1"/>
    </row>
    <row r="3343" spans="15:15" x14ac:dyDescent="0.25">
      <c r="O3343" s="1"/>
    </row>
    <row r="3344" spans="15:15" x14ac:dyDescent="0.25">
      <c r="O3344" s="1"/>
    </row>
    <row r="3345" spans="15:15" x14ac:dyDescent="0.25">
      <c r="O3345" s="1"/>
    </row>
    <row r="3346" spans="15:15" x14ac:dyDescent="0.25">
      <c r="O3346" s="1"/>
    </row>
    <row r="3347" spans="15:15" x14ac:dyDescent="0.25">
      <c r="O3347" s="1"/>
    </row>
    <row r="3348" spans="15:15" x14ac:dyDescent="0.25">
      <c r="O3348" s="1"/>
    </row>
    <row r="3349" spans="15:15" x14ac:dyDescent="0.25">
      <c r="O3349" s="1"/>
    </row>
    <row r="3350" spans="15:15" x14ac:dyDescent="0.25">
      <c r="O3350" s="1"/>
    </row>
    <row r="3351" spans="15:15" x14ac:dyDescent="0.25">
      <c r="O3351" s="1"/>
    </row>
    <row r="3352" spans="15:15" x14ac:dyDescent="0.25">
      <c r="O3352" s="1"/>
    </row>
    <row r="3353" spans="15:15" x14ac:dyDescent="0.25">
      <c r="O3353" s="1"/>
    </row>
    <row r="3354" spans="15:15" x14ac:dyDescent="0.25">
      <c r="O3354" s="1"/>
    </row>
    <row r="3355" spans="15:15" x14ac:dyDescent="0.25">
      <c r="O3355" s="1"/>
    </row>
    <row r="3356" spans="15:15" x14ac:dyDescent="0.25">
      <c r="O3356" s="1"/>
    </row>
    <row r="3357" spans="15:15" x14ac:dyDescent="0.25">
      <c r="O3357" s="1"/>
    </row>
    <row r="3358" spans="15:15" x14ac:dyDescent="0.25">
      <c r="O3358" s="1"/>
    </row>
    <row r="3359" spans="15:15" x14ac:dyDescent="0.25">
      <c r="O3359" s="1"/>
    </row>
    <row r="3360" spans="15:15" x14ac:dyDescent="0.25">
      <c r="O3360" s="1"/>
    </row>
    <row r="3361" spans="15:15" x14ac:dyDescent="0.25">
      <c r="O3361" s="1"/>
    </row>
    <row r="3362" spans="15:15" x14ac:dyDescent="0.25">
      <c r="O3362" s="1"/>
    </row>
    <row r="3363" spans="15:15" x14ac:dyDescent="0.25">
      <c r="O3363" s="1"/>
    </row>
    <row r="3364" spans="15:15" x14ac:dyDescent="0.25">
      <c r="O3364" s="1"/>
    </row>
    <row r="3365" spans="15:15" x14ac:dyDescent="0.25">
      <c r="O3365" s="1"/>
    </row>
    <row r="3366" spans="15:15" x14ac:dyDescent="0.25">
      <c r="O3366" s="1"/>
    </row>
    <row r="3367" spans="15:15" x14ac:dyDescent="0.25">
      <c r="O3367" s="1"/>
    </row>
    <row r="3368" spans="15:15" x14ac:dyDescent="0.25">
      <c r="O3368" s="1"/>
    </row>
    <row r="3369" spans="15:15" x14ac:dyDescent="0.25">
      <c r="O3369" s="1"/>
    </row>
    <row r="3370" spans="15:15" x14ac:dyDescent="0.25">
      <c r="O3370" s="1"/>
    </row>
    <row r="3371" spans="15:15" x14ac:dyDescent="0.25">
      <c r="O3371" s="1"/>
    </row>
    <row r="3372" spans="15:15" x14ac:dyDescent="0.25">
      <c r="O3372" s="1"/>
    </row>
    <row r="3373" spans="15:15" x14ac:dyDescent="0.25">
      <c r="O3373" s="1"/>
    </row>
    <row r="3374" spans="15:15" x14ac:dyDescent="0.25">
      <c r="O3374" s="1"/>
    </row>
    <row r="3375" spans="15:15" x14ac:dyDescent="0.25">
      <c r="O3375" s="1"/>
    </row>
    <row r="3376" spans="15:15" x14ac:dyDescent="0.25">
      <c r="O3376" s="1"/>
    </row>
    <row r="3377" spans="15:15" x14ac:dyDescent="0.25">
      <c r="O3377" s="1"/>
    </row>
    <row r="3378" spans="15:15" x14ac:dyDescent="0.25">
      <c r="O3378" s="1"/>
    </row>
    <row r="3379" spans="15:15" x14ac:dyDescent="0.25">
      <c r="O3379" s="1"/>
    </row>
    <row r="3380" spans="15:15" x14ac:dyDescent="0.25">
      <c r="O3380" s="1"/>
    </row>
    <row r="3381" spans="15:15" x14ac:dyDescent="0.25">
      <c r="O3381" s="1"/>
    </row>
    <row r="3382" spans="15:15" x14ac:dyDescent="0.25">
      <c r="O3382" s="1"/>
    </row>
    <row r="3383" spans="15:15" x14ac:dyDescent="0.25">
      <c r="O3383" s="1"/>
    </row>
    <row r="3384" spans="15:15" x14ac:dyDescent="0.25">
      <c r="O3384" s="1"/>
    </row>
    <row r="3385" spans="15:15" x14ac:dyDescent="0.25">
      <c r="O3385" s="1"/>
    </row>
    <row r="3386" spans="15:15" x14ac:dyDescent="0.25">
      <c r="O3386" s="1"/>
    </row>
    <row r="3387" spans="15:15" x14ac:dyDescent="0.25">
      <c r="O3387" s="1"/>
    </row>
    <row r="3388" spans="15:15" x14ac:dyDescent="0.25">
      <c r="O3388" s="1"/>
    </row>
    <row r="3389" spans="15:15" x14ac:dyDescent="0.25">
      <c r="O3389" s="1"/>
    </row>
    <row r="3390" spans="15:15" x14ac:dyDescent="0.25">
      <c r="O3390" s="1"/>
    </row>
    <row r="3391" spans="15:15" x14ac:dyDescent="0.25">
      <c r="O3391" s="1"/>
    </row>
    <row r="3392" spans="15:15" x14ac:dyDescent="0.25">
      <c r="O3392" s="1"/>
    </row>
    <row r="3393" spans="15:15" x14ac:dyDescent="0.25">
      <c r="O3393" s="1"/>
    </row>
    <row r="3394" spans="15:15" x14ac:dyDescent="0.25">
      <c r="O3394" s="1"/>
    </row>
    <row r="3395" spans="15:15" x14ac:dyDescent="0.25">
      <c r="O3395" s="1"/>
    </row>
    <row r="3396" spans="15:15" x14ac:dyDescent="0.25">
      <c r="O3396" s="1"/>
    </row>
    <row r="3397" spans="15:15" x14ac:dyDescent="0.25">
      <c r="O3397" s="1"/>
    </row>
    <row r="3398" spans="15:15" x14ac:dyDescent="0.25">
      <c r="O3398" s="1"/>
    </row>
    <row r="3399" spans="15:15" x14ac:dyDescent="0.25">
      <c r="O3399" s="1"/>
    </row>
    <row r="3400" spans="15:15" x14ac:dyDescent="0.25">
      <c r="O3400" s="1"/>
    </row>
    <row r="3401" spans="15:15" x14ac:dyDescent="0.25">
      <c r="O3401" s="1"/>
    </row>
    <row r="3402" spans="15:15" x14ac:dyDescent="0.25">
      <c r="O3402" s="1"/>
    </row>
    <row r="3403" spans="15:15" x14ac:dyDescent="0.25">
      <c r="O3403" s="1"/>
    </row>
    <row r="3404" spans="15:15" x14ac:dyDescent="0.25">
      <c r="O3404" s="1"/>
    </row>
    <row r="3405" spans="15:15" x14ac:dyDescent="0.25">
      <c r="O3405" s="1"/>
    </row>
    <row r="3406" spans="15:15" x14ac:dyDescent="0.25">
      <c r="O3406" s="1"/>
    </row>
    <row r="3407" spans="15:15" x14ac:dyDescent="0.25">
      <c r="O3407" s="1"/>
    </row>
    <row r="3408" spans="15:15" x14ac:dyDescent="0.25">
      <c r="O3408" s="1"/>
    </row>
    <row r="3409" spans="15:15" x14ac:dyDescent="0.25">
      <c r="O3409" s="1"/>
    </row>
    <row r="3410" spans="15:15" x14ac:dyDescent="0.25">
      <c r="O3410" s="1"/>
    </row>
    <row r="3411" spans="15:15" x14ac:dyDescent="0.25">
      <c r="O3411" s="1"/>
    </row>
    <row r="3412" spans="15:15" x14ac:dyDescent="0.25">
      <c r="O3412" s="1"/>
    </row>
    <row r="3413" spans="15:15" x14ac:dyDescent="0.25">
      <c r="O3413" s="1"/>
    </row>
    <row r="3414" spans="15:15" x14ac:dyDescent="0.25">
      <c r="O3414" s="1"/>
    </row>
    <row r="3415" spans="15:15" x14ac:dyDescent="0.25">
      <c r="O3415" s="1"/>
    </row>
    <row r="3416" spans="15:15" x14ac:dyDescent="0.25">
      <c r="O3416" s="1"/>
    </row>
    <row r="3417" spans="15:15" x14ac:dyDescent="0.25">
      <c r="O3417" s="1"/>
    </row>
    <row r="3418" spans="15:15" x14ac:dyDescent="0.25">
      <c r="O3418" s="1"/>
    </row>
    <row r="3419" spans="15:15" x14ac:dyDescent="0.25">
      <c r="O3419" s="1"/>
    </row>
    <row r="3420" spans="15:15" x14ac:dyDescent="0.25">
      <c r="O3420" s="1"/>
    </row>
    <row r="3421" spans="15:15" x14ac:dyDescent="0.25">
      <c r="O3421" s="1"/>
    </row>
    <row r="3422" spans="15:15" x14ac:dyDescent="0.25">
      <c r="O3422" s="1"/>
    </row>
    <row r="3423" spans="15:15" x14ac:dyDescent="0.25">
      <c r="O3423" s="1"/>
    </row>
    <row r="3424" spans="15:15" x14ac:dyDescent="0.25">
      <c r="O3424" s="1"/>
    </row>
    <row r="3425" spans="15:15" x14ac:dyDescent="0.25">
      <c r="O3425" s="1"/>
    </row>
    <row r="3426" spans="15:15" x14ac:dyDescent="0.25">
      <c r="O3426" s="1"/>
    </row>
    <row r="3427" spans="15:15" x14ac:dyDescent="0.25">
      <c r="O3427" s="1"/>
    </row>
    <row r="3428" spans="15:15" x14ac:dyDescent="0.25">
      <c r="O3428" s="1"/>
    </row>
    <row r="3429" spans="15:15" x14ac:dyDescent="0.25">
      <c r="O3429" s="1"/>
    </row>
    <row r="3430" spans="15:15" x14ac:dyDescent="0.25">
      <c r="O3430" s="1"/>
    </row>
    <row r="3431" spans="15:15" x14ac:dyDescent="0.25">
      <c r="O3431" s="1"/>
    </row>
    <row r="3432" spans="15:15" x14ac:dyDescent="0.25">
      <c r="O3432" s="1"/>
    </row>
    <row r="3433" spans="15:15" x14ac:dyDescent="0.25">
      <c r="O3433" s="1"/>
    </row>
    <row r="3434" spans="15:15" x14ac:dyDescent="0.25">
      <c r="O3434" s="1"/>
    </row>
    <row r="3435" spans="15:15" x14ac:dyDescent="0.25">
      <c r="O3435" s="1"/>
    </row>
    <row r="3436" spans="15:15" x14ac:dyDescent="0.25">
      <c r="O3436" s="1"/>
    </row>
    <row r="3437" spans="15:15" x14ac:dyDescent="0.25">
      <c r="O3437" s="1"/>
    </row>
    <row r="3438" spans="15:15" x14ac:dyDescent="0.25">
      <c r="O3438" s="1"/>
    </row>
    <row r="3439" spans="15:15" x14ac:dyDescent="0.25">
      <c r="O3439" s="1"/>
    </row>
    <row r="3440" spans="15:15" x14ac:dyDescent="0.25">
      <c r="O3440" s="1"/>
    </row>
    <row r="3441" spans="15:15" x14ac:dyDescent="0.25">
      <c r="O3441" s="1"/>
    </row>
    <row r="3442" spans="15:15" x14ac:dyDescent="0.25">
      <c r="O3442" s="1"/>
    </row>
    <row r="3443" spans="15:15" x14ac:dyDescent="0.25">
      <c r="O3443" s="1"/>
    </row>
    <row r="3444" spans="15:15" x14ac:dyDescent="0.25">
      <c r="O3444" s="1"/>
    </row>
    <row r="3445" spans="15:15" x14ac:dyDescent="0.25">
      <c r="O3445" s="1"/>
    </row>
    <row r="3446" spans="15:15" x14ac:dyDescent="0.25">
      <c r="O3446" s="1"/>
    </row>
    <row r="3447" spans="15:15" x14ac:dyDescent="0.25">
      <c r="O3447" s="1"/>
    </row>
    <row r="3448" spans="15:15" x14ac:dyDescent="0.25">
      <c r="O3448" s="1"/>
    </row>
    <row r="3449" spans="15:15" x14ac:dyDescent="0.25">
      <c r="O3449" s="1"/>
    </row>
    <row r="3450" spans="15:15" x14ac:dyDescent="0.25">
      <c r="O3450" s="1"/>
    </row>
    <row r="3451" spans="15:15" x14ac:dyDescent="0.25">
      <c r="O3451" s="1"/>
    </row>
    <row r="3452" spans="15:15" x14ac:dyDescent="0.25">
      <c r="O3452" s="1"/>
    </row>
    <row r="3453" spans="15:15" x14ac:dyDescent="0.25">
      <c r="O3453" s="1"/>
    </row>
    <row r="3454" spans="15:15" x14ac:dyDescent="0.25">
      <c r="O3454" s="1"/>
    </row>
    <row r="3455" spans="15:15" x14ac:dyDescent="0.25">
      <c r="O3455" s="1"/>
    </row>
    <row r="3456" spans="15:15" x14ac:dyDescent="0.25">
      <c r="O3456" s="1"/>
    </row>
    <row r="3457" spans="15:15" x14ac:dyDescent="0.25">
      <c r="O3457" s="1"/>
    </row>
    <row r="3458" spans="15:15" x14ac:dyDescent="0.25">
      <c r="O3458" s="1"/>
    </row>
    <row r="3459" spans="15:15" x14ac:dyDescent="0.25">
      <c r="O3459" s="1"/>
    </row>
    <row r="3460" spans="15:15" x14ac:dyDescent="0.25">
      <c r="O3460" s="1"/>
    </row>
    <row r="3461" spans="15:15" x14ac:dyDescent="0.25">
      <c r="O3461" s="1"/>
    </row>
    <row r="3462" spans="15:15" x14ac:dyDescent="0.25">
      <c r="O3462" s="1"/>
    </row>
    <row r="3463" spans="15:15" x14ac:dyDescent="0.25">
      <c r="O3463" s="1"/>
    </row>
    <row r="3464" spans="15:15" x14ac:dyDescent="0.25">
      <c r="O3464" s="1"/>
    </row>
    <row r="3465" spans="15:15" x14ac:dyDescent="0.25">
      <c r="O3465" s="1"/>
    </row>
    <row r="3466" spans="15:15" x14ac:dyDescent="0.25">
      <c r="O3466" s="1"/>
    </row>
    <row r="3467" spans="15:15" x14ac:dyDescent="0.25">
      <c r="O3467" s="1"/>
    </row>
    <row r="3468" spans="15:15" x14ac:dyDescent="0.25">
      <c r="O3468" s="1"/>
    </row>
    <row r="3469" spans="15:15" x14ac:dyDescent="0.25">
      <c r="O3469" s="1"/>
    </row>
    <row r="3470" spans="15:15" x14ac:dyDescent="0.25">
      <c r="O3470" s="1"/>
    </row>
    <row r="3471" spans="15:15" x14ac:dyDescent="0.25">
      <c r="O3471" s="1"/>
    </row>
    <row r="3472" spans="15:15" x14ac:dyDescent="0.25">
      <c r="O3472" s="1"/>
    </row>
    <row r="3473" spans="15:15" x14ac:dyDescent="0.25">
      <c r="O3473" s="1"/>
    </row>
    <row r="3474" spans="15:15" x14ac:dyDescent="0.25">
      <c r="O3474" s="1"/>
    </row>
    <row r="3475" spans="15:15" x14ac:dyDescent="0.25">
      <c r="O3475" s="1"/>
    </row>
    <row r="3476" spans="15:15" x14ac:dyDescent="0.25">
      <c r="O3476" s="1"/>
    </row>
    <row r="3477" spans="15:15" x14ac:dyDescent="0.25">
      <c r="O3477" s="1"/>
    </row>
    <row r="3478" spans="15:15" x14ac:dyDescent="0.25">
      <c r="O3478" s="1"/>
    </row>
    <row r="3479" spans="15:15" x14ac:dyDescent="0.25">
      <c r="O3479" s="1"/>
    </row>
    <row r="3480" spans="15:15" x14ac:dyDescent="0.25">
      <c r="O3480" s="1"/>
    </row>
    <row r="3481" spans="15:15" x14ac:dyDescent="0.25">
      <c r="O3481" s="1"/>
    </row>
    <row r="3482" spans="15:15" x14ac:dyDescent="0.25">
      <c r="O3482" s="1"/>
    </row>
    <row r="3483" spans="15:15" x14ac:dyDescent="0.25">
      <c r="O3483" s="1"/>
    </row>
    <row r="3484" spans="15:15" x14ac:dyDescent="0.25">
      <c r="O3484" s="1"/>
    </row>
    <row r="3485" spans="15:15" x14ac:dyDescent="0.25">
      <c r="O3485" s="1"/>
    </row>
    <row r="3486" spans="15:15" x14ac:dyDescent="0.25">
      <c r="O3486" s="1"/>
    </row>
    <row r="3487" spans="15:15" x14ac:dyDescent="0.25">
      <c r="O3487" s="1"/>
    </row>
    <row r="3488" spans="15:15" x14ac:dyDescent="0.25">
      <c r="O3488" s="1"/>
    </row>
    <row r="3489" spans="15:15" x14ac:dyDescent="0.25">
      <c r="O3489" s="1"/>
    </row>
    <row r="3490" spans="15:15" x14ac:dyDescent="0.25">
      <c r="O3490" s="1"/>
    </row>
    <row r="3491" spans="15:15" x14ac:dyDescent="0.25">
      <c r="O3491" s="1"/>
    </row>
    <row r="3492" spans="15:15" x14ac:dyDescent="0.25">
      <c r="O3492" s="1"/>
    </row>
    <row r="3493" spans="15:15" x14ac:dyDescent="0.25">
      <c r="O3493" s="1"/>
    </row>
    <row r="3494" spans="15:15" x14ac:dyDescent="0.25">
      <c r="O3494" s="1"/>
    </row>
    <row r="3495" spans="15:15" x14ac:dyDescent="0.25">
      <c r="O3495" s="1"/>
    </row>
    <row r="3496" spans="15:15" x14ac:dyDescent="0.25">
      <c r="O3496" s="1"/>
    </row>
    <row r="3497" spans="15:15" x14ac:dyDescent="0.25">
      <c r="O3497" s="1"/>
    </row>
    <row r="3498" spans="15:15" x14ac:dyDescent="0.25">
      <c r="O3498" s="1"/>
    </row>
    <row r="3499" spans="15:15" x14ac:dyDescent="0.25">
      <c r="O3499" s="1"/>
    </row>
    <row r="3500" spans="15:15" x14ac:dyDescent="0.25">
      <c r="O3500" s="1"/>
    </row>
    <row r="3501" spans="15:15" x14ac:dyDescent="0.25">
      <c r="O3501" s="1"/>
    </row>
    <row r="3502" spans="15:15" x14ac:dyDescent="0.25">
      <c r="O3502" s="1"/>
    </row>
    <row r="3503" spans="15:15" x14ac:dyDescent="0.25">
      <c r="O3503" s="1"/>
    </row>
    <row r="3504" spans="15:15" x14ac:dyDescent="0.25">
      <c r="O3504" s="1"/>
    </row>
    <row r="3505" spans="15:15" x14ac:dyDescent="0.25">
      <c r="O3505" s="1"/>
    </row>
    <row r="3506" spans="15:15" x14ac:dyDescent="0.25">
      <c r="O3506" s="1"/>
    </row>
    <row r="3507" spans="15:15" x14ac:dyDescent="0.25">
      <c r="O3507" s="1"/>
    </row>
    <row r="3508" spans="15:15" x14ac:dyDescent="0.25">
      <c r="O3508" s="1"/>
    </row>
    <row r="3509" spans="15:15" x14ac:dyDescent="0.25">
      <c r="O3509" s="1"/>
    </row>
    <row r="3510" spans="15:15" x14ac:dyDescent="0.25">
      <c r="O3510" s="1"/>
    </row>
    <row r="3511" spans="15:15" x14ac:dyDescent="0.25">
      <c r="O3511" s="1"/>
    </row>
    <row r="3512" spans="15:15" x14ac:dyDescent="0.25">
      <c r="O3512" s="1"/>
    </row>
    <row r="3513" spans="15:15" x14ac:dyDescent="0.25">
      <c r="O3513" s="1"/>
    </row>
    <row r="3514" spans="15:15" x14ac:dyDescent="0.25">
      <c r="O3514" s="1"/>
    </row>
    <row r="3515" spans="15:15" x14ac:dyDescent="0.25">
      <c r="O3515" s="1"/>
    </row>
    <row r="3516" spans="15:15" x14ac:dyDescent="0.25">
      <c r="O3516" s="1"/>
    </row>
    <row r="3517" spans="15:15" x14ac:dyDescent="0.25">
      <c r="O3517" s="1"/>
    </row>
    <row r="3518" spans="15:15" x14ac:dyDescent="0.25">
      <c r="O3518" s="1"/>
    </row>
    <row r="3519" spans="15:15" x14ac:dyDescent="0.25">
      <c r="O3519" s="1"/>
    </row>
    <row r="3520" spans="15:15" x14ac:dyDescent="0.25">
      <c r="O3520" s="1"/>
    </row>
    <row r="3521" spans="15:15" x14ac:dyDescent="0.25">
      <c r="O3521" s="1"/>
    </row>
    <row r="3522" spans="15:15" x14ac:dyDescent="0.25">
      <c r="O3522" s="1"/>
    </row>
    <row r="3523" spans="15:15" x14ac:dyDescent="0.25">
      <c r="O3523" s="1"/>
    </row>
    <row r="3524" spans="15:15" x14ac:dyDescent="0.25">
      <c r="O3524" s="1"/>
    </row>
    <row r="3525" spans="15:15" x14ac:dyDescent="0.25">
      <c r="O3525" s="1"/>
    </row>
    <row r="3526" spans="15:15" x14ac:dyDescent="0.25">
      <c r="O3526" s="1"/>
    </row>
    <row r="3527" spans="15:15" x14ac:dyDescent="0.25">
      <c r="O3527" s="1"/>
    </row>
    <row r="3528" spans="15:15" x14ac:dyDescent="0.25">
      <c r="O3528" s="1"/>
    </row>
    <row r="3529" spans="15:15" x14ac:dyDescent="0.25">
      <c r="O3529" s="1"/>
    </row>
    <row r="3530" spans="15:15" x14ac:dyDescent="0.25">
      <c r="O3530" s="1"/>
    </row>
    <row r="3531" spans="15:15" x14ac:dyDescent="0.25">
      <c r="O3531" s="1"/>
    </row>
    <row r="3532" spans="15:15" x14ac:dyDescent="0.25">
      <c r="O3532" s="1"/>
    </row>
    <row r="3533" spans="15:15" x14ac:dyDescent="0.25">
      <c r="O3533" s="1"/>
    </row>
    <row r="3534" spans="15:15" x14ac:dyDescent="0.25">
      <c r="O3534" s="1"/>
    </row>
    <row r="3535" spans="15:15" x14ac:dyDescent="0.25">
      <c r="O3535" s="1"/>
    </row>
    <row r="3536" spans="15:15" x14ac:dyDescent="0.25">
      <c r="O3536" s="1"/>
    </row>
    <row r="3537" spans="15:15" x14ac:dyDescent="0.25">
      <c r="O3537" s="1"/>
    </row>
    <row r="3538" spans="15:15" x14ac:dyDescent="0.25">
      <c r="O3538" s="1"/>
    </row>
    <row r="3539" spans="15:15" x14ac:dyDescent="0.25">
      <c r="O3539" s="1"/>
    </row>
    <row r="3540" spans="15:15" x14ac:dyDescent="0.25">
      <c r="O3540" s="1"/>
    </row>
    <row r="3541" spans="15:15" x14ac:dyDescent="0.25">
      <c r="O3541" s="1"/>
    </row>
    <row r="3542" spans="15:15" x14ac:dyDescent="0.25">
      <c r="O3542" s="1"/>
    </row>
    <row r="3543" spans="15:15" x14ac:dyDescent="0.25">
      <c r="O3543" s="1"/>
    </row>
    <row r="3544" spans="15:15" x14ac:dyDescent="0.25">
      <c r="O3544" s="1"/>
    </row>
    <row r="3545" spans="15:15" x14ac:dyDescent="0.25">
      <c r="O3545" s="1"/>
    </row>
    <row r="3546" spans="15:15" x14ac:dyDescent="0.25">
      <c r="O3546" s="1"/>
    </row>
    <row r="3547" spans="15:15" x14ac:dyDescent="0.25">
      <c r="O3547" s="1"/>
    </row>
    <row r="3548" spans="15:15" x14ac:dyDescent="0.25">
      <c r="O3548" s="1"/>
    </row>
    <row r="3549" spans="15:15" x14ac:dyDescent="0.25">
      <c r="O3549" s="1"/>
    </row>
    <row r="3550" spans="15:15" x14ac:dyDescent="0.25">
      <c r="O3550" s="1"/>
    </row>
    <row r="3551" spans="15:15" x14ac:dyDescent="0.25">
      <c r="O3551" s="1"/>
    </row>
    <row r="3552" spans="15:15" x14ac:dyDescent="0.25">
      <c r="O3552" s="1"/>
    </row>
    <row r="3553" spans="15:15" x14ac:dyDescent="0.25">
      <c r="O3553" s="1"/>
    </row>
    <row r="3554" spans="15:15" x14ac:dyDescent="0.25">
      <c r="O3554" s="1"/>
    </row>
    <row r="3555" spans="15:15" x14ac:dyDescent="0.25">
      <c r="O3555" s="1"/>
    </row>
    <row r="3556" spans="15:15" x14ac:dyDescent="0.25">
      <c r="O3556" s="1"/>
    </row>
    <row r="3557" spans="15:15" x14ac:dyDescent="0.25">
      <c r="O3557" s="1"/>
    </row>
    <row r="3558" spans="15:15" x14ac:dyDescent="0.25">
      <c r="O3558" s="1"/>
    </row>
    <row r="3559" spans="15:15" x14ac:dyDescent="0.25">
      <c r="O3559" s="1"/>
    </row>
    <row r="3560" spans="15:15" x14ac:dyDescent="0.25">
      <c r="O3560" s="1"/>
    </row>
    <row r="3561" spans="15:15" x14ac:dyDescent="0.25">
      <c r="O3561" s="1"/>
    </row>
    <row r="3562" spans="15:15" x14ac:dyDescent="0.25">
      <c r="O3562" s="1"/>
    </row>
    <row r="3563" spans="15:15" x14ac:dyDescent="0.25">
      <c r="O3563" s="1"/>
    </row>
    <row r="3564" spans="15:15" x14ac:dyDescent="0.25">
      <c r="O3564" s="1"/>
    </row>
    <row r="3565" spans="15:15" x14ac:dyDescent="0.25">
      <c r="O3565" s="1"/>
    </row>
    <row r="3566" spans="15:15" x14ac:dyDescent="0.25">
      <c r="O3566" s="1"/>
    </row>
    <row r="3567" spans="15:15" x14ac:dyDescent="0.25">
      <c r="O3567" s="1"/>
    </row>
    <row r="3568" spans="15:15" x14ac:dyDescent="0.25">
      <c r="O3568" s="1"/>
    </row>
    <row r="3569" spans="15:15" x14ac:dyDescent="0.25">
      <c r="O3569" s="1"/>
    </row>
    <row r="3570" spans="15:15" x14ac:dyDescent="0.25">
      <c r="O3570" s="1"/>
    </row>
    <row r="3571" spans="15:15" x14ac:dyDescent="0.25">
      <c r="O3571" s="1"/>
    </row>
    <row r="3572" spans="15:15" x14ac:dyDescent="0.25">
      <c r="O3572" s="1"/>
    </row>
    <row r="3573" spans="15:15" x14ac:dyDescent="0.25">
      <c r="O3573" s="1"/>
    </row>
    <row r="3574" spans="15:15" x14ac:dyDescent="0.25">
      <c r="O3574" s="1"/>
    </row>
    <row r="3575" spans="15:15" x14ac:dyDescent="0.25">
      <c r="O3575" s="1"/>
    </row>
    <row r="3576" spans="15:15" x14ac:dyDescent="0.25">
      <c r="O3576" s="1"/>
    </row>
    <row r="3577" spans="15:15" x14ac:dyDescent="0.25">
      <c r="O3577" s="1"/>
    </row>
    <row r="3578" spans="15:15" x14ac:dyDescent="0.25">
      <c r="O3578" s="1"/>
    </row>
    <row r="3579" spans="15:15" x14ac:dyDescent="0.25">
      <c r="O3579" s="1"/>
    </row>
    <row r="3580" spans="15:15" x14ac:dyDescent="0.25">
      <c r="O3580" s="1"/>
    </row>
    <row r="3581" spans="15:15" x14ac:dyDescent="0.25">
      <c r="O3581" s="1"/>
    </row>
    <row r="3582" spans="15:15" x14ac:dyDescent="0.25">
      <c r="O3582" s="1"/>
    </row>
    <row r="3583" spans="15:15" x14ac:dyDescent="0.25">
      <c r="O3583" s="1"/>
    </row>
    <row r="3584" spans="15:15" x14ac:dyDescent="0.25">
      <c r="O3584" s="1"/>
    </row>
    <row r="3585" spans="15:15" x14ac:dyDescent="0.25">
      <c r="O3585" s="1"/>
    </row>
    <row r="3586" spans="15:15" x14ac:dyDescent="0.25">
      <c r="O3586" s="1"/>
    </row>
    <row r="3587" spans="15:15" x14ac:dyDescent="0.25">
      <c r="O3587" s="1"/>
    </row>
    <row r="3588" spans="15:15" x14ac:dyDescent="0.25">
      <c r="O3588" s="1"/>
    </row>
    <row r="3589" spans="15:15" x14ac:dyDescent="0.25">
      <c r="O3589" s="1"/>
    </row>
    <row r="3590" spans="15:15" x14ac:dyDescent="0.25">
      <c r="O3590" s="1"/>
    </row>
    <row r="3591" spans="15:15" x14ac:dyDescent="0.25">
      <c r="O3591" s="1"/>
    </row>
    <row r="3592" spans="15:15" x14ac:dyDescent="0.25">
      <c r="O3592" s="1"/>
    </row>
    <row r="3593" spans="15:15" x14ac:dyDescent="0.25">
      <c r="O3593" s="1"/>
    </row>
    <row r="3594" spans="15:15" x14ac:dyDescent="0.25">
      <c r="O3594" s="1"/>
    </row>
    <row r="3595" spans="15:15" x14ac:dyDescent="0.25">
      <c r="O3595" s="1"/>
    </row>
    <row r="3596" spans="15:15" x14ac:dyDescent="0.25">
      <c r="O3596" s="1"/>
    </row>
    <row r="3597" spans="15:15" x14ac:dyDescent="0.25">
      <c r="O3597" s="1"/>
    </row>
    <row r="3598" spans="15:15" x14ac:dyDescent="0.25">
      <c r="O3598" s="1"/>
    </row>
    <row r="3599" spans="15:15" x14ac:dyDescent="0.25">
      <c r="O3599" s="1"/>
    </row>
    <row r="3600" spans="15:15" x14ac:dyDescent="0.25">
      <c r="O3600" s="1"/>
    </row>
    <row r="3601" spans="15:15" x14ac:dyDescent="0.25">
      <c r="O3601" s="1"/>
    </row>
    <row r="3602" spans="15:15" x14ac:dyDescent="0.25">
      <c r="O3602" s="1"/>
    </row>
    <row r="3603" spans="15:15" x14ac:dyDescent="0.25">
      <c r="O3603" s="1"/>
    </row>
    <row r="3604" spans="15:15" x14ac:dyDescent="0.25">
      <c r="O3604" s="1"/>
    </row>
    <row r="3605" spans="15:15" x14ac:dyDescent="0.25">
      <c r="O3605" s="1"/>
    </row>
    <row r="3606" spans="15:15" x14ac:dyDescent="0.25">
      <c r="O3606" s="1"/>
    </row>
    <row r="3607" spans="15:15" x14ac:dyDescent="0.25">
      <c r="O3607" s="1"/>
    </row>
    <row r="3608" spans="15:15" x14ac:dyDescent="0.25">
      <c r="O3608" s="1"/>
    </row>
    <row r="3609" spans="15:15" x14ac:dyDescent="0.25">
      <c r="O3609" s="1"/>
    </row>
    <row r="3610" spans="15:15" x14ac:dyDescent="0.25">
      <c r="O3610" s="1"/>
    </row>
    <row r="3611" spans="15:15" x14ac:dyDescent="0.25">
      <c r="O3611" s="1"/>
    </row>
    <row r="3612" spans="15:15" x14ac:dyDescent="0.25">
      <c r="O3612" s="1"/>
    </row>
    <row r="3613" spans="15:15" x14ac:dyDescent="0.25">
      <c r="O3613" s="1"/>
    </row>
    <row r="3614" spans="15:15" x14ac:dyDescent="0.25">
      <c r="O3614" s="1"/>
    </row>
    <row r="3615" spans="15:15" x14ac:dyDescent="0.25">
      <c r="O3615" s="1"/>
    </row>
    <row r="3616" spans="15:15" x14ac:dyDescent="0.25">
      <c r="O3616" s="1"/>
    </row>
    <row r="3617" spans="15:15" x14ac:dyDescent="0.25">
      <c r="O3617" s="1"/>
    </row>
    <row r="3618" spans="15:15" x14ac:dyDescent="0.25">
      <c r="O3618" s="1"/>
    </row>
    <row r="3619" spans="15:15" x14ac:dyDescent="0.25">
      <c r="O3619" s="1"/>
    </row>
    <row r="3620" spans="15:15" x14ac:dyDescent="0.25">
      <c r="O3620" s="1"/>
    </row>
    <row r="3621" spans="15:15" x14ac:dyDescent="0.25">
      <c r="O3621" s="1"/>
    </row>
    <row r="3622" spans="15:15" x14ac:dyDescent="0.25">
      <c r="O3622" s="1"/>
    </row>
    <row r="3623" spans="15:15" x14ac:dyDescent="0.25">
      <c r="O3623" s="1"/>
    </row>
    <row r="3624" spans="15:15" x14ac:dyDescent="0.25">
      <c r="O3624" s="1"/>
    </row>
    <row r="3625" spans="15:15" x14ac:dyDescent="0.25">
      <c r="O3625" s="1"/>
    </row>
    <row r="3626" spans="15:15" x14ac:dyDescent="0.25">
      <c r="O3626" s="1"/>
    </row>
    <row r="3627" spans="15:15" x14ac:dyDescent="0.25">
      <c r="O3627" s="1"/>
    </row>
    <row r="3628" spans="15:15" x14ac:dyDescent="0.25">
      <c r="O3628" s="1"/>
    </row>
    <row r="3629" spans="15:15" x14ac:dyDescent="0.25">
      <c r="O3629" s="1"/>
    </row>
    <row r="3630" spans="15:15" x14ac:dyDescent="0.25">
      <c r="O3630" s="1"/>
    </row>
    <row r="3631" spans="15:15" x14ac:dyDescent="0.25">
      <c r="O3631" s="1"/>
    </row>
    <row r="3632" spans="15:15" x14ac:dyDescent="0.25">
      <c r="O3632" s="1"/>
    </row>
    <row r="3633" spans="15:15" x14ac:dyDescent="0.25">
      <c r="O3633" s="1"/>
    </row>
    <row r="3634" spans="15:15" x14ac:dyDescent="0.25">
      <c r="O3634" s="1"/>
    </row>
    <row r="3635" spans="15:15" x14ac:dyDescent="0.25">
      <c r="O3635" s="1"/>
    </row>
    <row r="3636" spans="15:15" x14ac:dyDescent="0.25">
      <c r="O3636" s="1"/>
    </row>
    <row r="3637" spans="15:15" x14ac:dyDescent="0.25">
      <c r="O3637" s="1"/>
    </row>
    <row r="3638" spans="15:15" x14ac:dyDescent="0.25">
      <c r="O3638" s="1"/>
    </row>
    <row r="3639" spans="15:15" x14ac:dyDescent="0.25">
      <c r="O3639" s="1"/>
    </row>
    <row r="3640" spans="15:15" x14ac:dyDescent="0.25">
      <c r="O3640" s="1"/>
    </row>
    <row r="3641" spans="15:15" x14ac:dyDescent="0.25">
      <c r="O3641" s="1"/>
    </row>
    <row r="3642" spans="15:15" x14ac:dyDescent="0.25">
      <c r="O3642" s="1"/>
    </row>
    <row r="3643" spans="15:15" x14ac:dyDescent="0.25">
      <c r="O3643" s="1"/>
    </row>
    <row r="3644" spans="15:15" x14ac:dyDescent="0.25">
      <c r="O3644" s="1"/>
    </row>
    <row r="3645" spans="15:15" x14ac:dyDescent="0.25">
      <c r="O3645" s="1"/>
    </row>
    <row r="3646" spans="15:15" x14ac:dyDescent="0.25">
      <c r="O3646" s="1"/>
    </row>
    <row r="3647" spans="15:15" x14ac:dyDescent="0.25">
      <c r="O3647" s="1"/>
    </row>
    <row r="3648" spans="15:15" x14ac:dyDescent="0.25">
      <c r="O3648" s="1"/>
    </row>
    <row r="3649" spans="15:15" x14ac:dyDescent="0.25">
      <c r="O3649" s="1"/>
    </row>
    <row r="3650" spans="15:15" x14ac:dyDescent="0.25">
      <c r="O3650" s="1"/>
    </row>
    <row r="3651" spans="15:15" x14ac:dyDescent="0.25">
      <c r="O3651" s="1"/>
    </row>
    <row r="3652" spans="15:15" x14ac:dyDescent="0.25">
      <c r="O3652" s="1"/>
    </row>
    <row r="3653" spans="15:15" x14ac:dyDescent="0.25">
      <c r="O3653" s="1"/>
    </row>
    <row r="3654" spans="15:15" x14ac:dyDescent="0.25">
      <c r="O3654" s="1"/>
    </row>
    <row r="3655" spans="15:15" x14ac:dyDescent="0.25">
      <c r="O3655" s="1"/>
    </row>
    <row r="3656" spans="15:15" x14ac:dyDescent="0.25">
      <c r="O3656" s="1"/>
    </row>
    <row r="3657" spans="15:15" x14ac:dyDescent="0.25">
      <c r="O3657" s="1"/>
    </row>
    <row r="3658" spans="15:15" x14ac:dyDescent="0.25">
      <c r="O3658" s="1"/>
    </row>
    <row r="3659" spans="15:15" x14ac:dyDescent="0.25">
      <c r="O3659" s="1"/>
    </row>
    <row r="3660" spans="15:15" x14ac:dyDescent="0.25">
      <c r="O3660" s="1"/>
    </row>
    <row r="3661" spans="15:15" x14ac:dyDescent="0.25">
      <c r="O3661" s="1"/>
    </row>
    <row r="3662" spans="15:15" x14ac:dyDescent="0.25">
      <c r="O3662" s="1"/>
    </row>
    <row r="3663" spans="15:15" x14ac:dyDescent="0.25">
      <c r="O3663" s="1"/>
    </row>
    <row r="3664" spans="15:15" x14ac:dyDescent="0.25">
      <c r="O3664" s="1"/>
    </row>
    <row r="3665" spans="15:15" x14ac:dyDescent="0.25">
      <c r="O3665" s="1"/>
    </row>
    <row r="3666" spans="15:15" x14ac:dyDescent="0.25">
      <c r="O3666" s="1"/>
    </row>
    <row r="3667" spans="15:15" x14ac:dyDescent="0.25">
      <c r="O3667" s="1"/>
    </row>
    <row r="3668" spans="15:15" x14ac:dyDescent="0.25">
      <c r="O3668" s="1"/>
    </row>
    <row r="3669" spans="15:15" x14ac:dyDescent="0.25">
      <c r="O3669" s="1"/>
    </row>
    <row r="3670" spans="15:15" x14ac:dyDescent="0.25">
      <c r="O3670" s="1"/>
    </row>
    <row r="3671" spans="15:15" x14ac:dyDescent="0.25">
      <c r="O3671" s="1"/>
    </row>
    <row r="3672" spans="15:15" x14ac:dyDescent="0.25">
      <c r="O3672" s="1"/>
    </row>
    <row r="3673" spans="15:15" x14ac:dyDescent="0.25">
      <c r="O3673" s="1"/>
    </row>
    <row r="3674" spans="15:15" x14ac:dyDescent="0.25">
      <c r="O3674" s="1"/>
    </row>
    <row r="3675" spans="15:15" x14ac:dyDescent="0.25">
      <c r="O3675" s="1"/>
    </row>
    <row r="3676" spans="15:15" x14ac:dyDescent="0.25">
      <c r="O3676" s="1"/>
    </row>
    <row r="3677" spans="15:15" x14ac:dyDescent="0.25">
      <c r="O3677" s="1"/>
    </row>
    <row r="3678" spans="15:15" x14ac:dyDescent="0.25">
      <c r="O3678" s="1"/>
    </row>
    <row r="3679" spans="15:15" x14ac:dyDescent="0.25">
      <c r="O3679" s="1"/>
    </row>
    <row r="3680" spans="15:15" x14ac:dyDescent="0.25">
      <c r="O3680" s="1"/>
    </row>
    <row r="3681" spans="15:15" x14ac:dyDescent="0.25">
      <c r="O3681" s="1"/>
    </row>
    <row r="3682" spans="15:15" x14ac:dyDescent="0.25">
      <c r="O3682" s="1"/>
    </row>
    <row r="3683" spans="15:15" x14ac:dyDescent="0.25">
      <c r="O3683" s="1"/>
    </row>
    <row r="3684" spans="15:15" x14ac:dyDescent="0.25">
      <c r="O3684" s="1"/>
    </row>
    <row r="3685" spans="15:15" x14ac:dyDescent="0.25">
      <c r="O3685" s="1"/>
    </row>
    <row r="3686" spans="15:15" x14ac:dyDescent="0.25">
      <c r="O3686" s="1"/>
    </row>
    <row r="3687" spans="15:15" x14ac:dyDescent="0.25">
      <c r="O3687" s="1"/>
    </row>
    <row r="3688" spans="15:15" x14ac:dyDescent="0.25">
      <c r="O3688" s="1"/>
    </row>
    <row r="3689" spans="15:15" x14ac:dyDescent="0.25">
      <c r="O3689" s="1"/>
    </row>
    <row r="3690" spans="15:15" x14ac:dyDescent="0.25">
      <c r="O3690" s="1"/>
    </row>
    <row r="3691" spans="15:15" x14ac:dyDescent="0.25">
      <c r="O3691" s="1"/>
    </row>
    <row r="3692" spans="15:15" x14ac:dyDescent="0.25">
      <c r="O3692" s="1"/>
    </row>
    <row r="3693" spans="15:15" x14ac:dyDescent="0.25">
      <c r="O3693" s="1"/>
    </row>
    <row r="3694" spans="15:15" x14ac:dyDescent="0.25">
      <c r="O3694" s="1"/>
    </row>
    <row r="3695" spans="15:15" x14ac:dyDescent="0.25">
      <c r="O3695" s="1"/>
    </row>
    <row r="3696" spans="15:15" x14ac:dyDescent="0.25">
      <c r="O3696" s="1"/>
    </row>
    <row r="3697" spans="15:15" x14ac:dyDescent="0.25">
      <c r="O3697" s="1"/>
    </row>
    <row r="3698" spans="15:15" x14ac:dyDescent="0.25">
      <c r="O3698" s="1"/>
    </row>
    <row r="3699" spans="15:15" x14ac:dyDescent="0.25">
      <c r="O3699" s="1"/>
    </row>
    <row r="3700" spans="15:15" x14ac:dyDescent="0.25">
      <c r="O3700" s="1"/>
    </row>
    <row r="3701" spans="15:15" x14ac:dyDescent="0.25">
      <c r="O3701" s="1"/>
    </row>
    <row r="3702" spans="15:15" x14ac:dyDescent="0.25">
      <c r="O3702" s="1"/>
    </row>
    <row r="3703" spans="15:15" x14ac:dyDescent="0.25">
      <c r="O3703" s="1"/>
    </row>
    <row r="3704" spans="15:15" x14ac:dyDescent="0.25">
      <c r="O3704" s="1"/>
    </row>
    <row r="3705" spans="15:15" x14ac:dyDescent="0.25">
      <c r="O3705" s="1"/>
    </row>
    <row r="3706" spans="15:15" x14ac:dyDescent="0.25">
      <c r="O3706" s="1"/>
    </row>
    <row r="3707" spans="15:15" x14ac:dyDescent="0.25">
      <c r="O3707" s="1"/>
    </row>
    <row r="3708" spans="15:15" x14ac:dyDescent="0.25">
      <c r="O3708" s="1"/>
    </row>
    <row r="3709" spans="15:15" x14ac:dyDescent="0.25">
      <c r="O3709" s="1"/>
    </row>
    <row r="3710" spans="15:15" x14ac:dyDescent="0.25">
      <c r="O3710" s="1"/>
    </row>
    <row r="3711" spans="15:15" x14ac:dyDescent="0.25">
      <c r="O3711" s="1"/>
    </row>
    <row r="3712" spans="15:15" x14ac:dyDescent="0.25">
      <c r="O3712" s="1"/>
    </row>
    <row r="3713" spans="15:15" x14ac:dyDescent="0.25">
      <c r="O3713" s="1"/>
    </row>
    <row r="3714" spans="15:15" x14ac:dyDescent="0.25">
      <c r="O3714" s="1"/>
    </row>
    <row r="3715" spans="15:15" x14ac:dyDescent="0.25">
      <c r="O3715" s="1"/>
    </row>
    <row r="3716" spans="15:15" x14ac:dyDescent="0.25">
      <c r="O3716" s="1"/>
    </row>
    <row r="3717" spans="15:15" x14ac:dyDescent="0.25">
      <c r="O3717" s="1"/>
    </row>
    <row r="3718" spans="15:15" x14ac:dyDescent="0.25">
      <c r="O3718" s="1"/>
    </row>
    <row r="3719" spans="15:15" x14ac:dyDescent="0.25">
      <c r="O3719" s="1"/>
    </row>
    <row r="3720" spans="15:15" x14ac:dyDescent="0.25">
      <c r="O3720" s="1"/>
    </row>
    <row r="3721" spans="15:15" x14ac:dyDescent="0.25">
      <c r="O3721" s="1"/>
    </row>
    <row r="3722" spans="15:15" x14ac:dyDescent="0.25">
      <c r="O3722" s="1"/>
    </row>
    <row r="3723" spans="15:15" x14ac:dyDescent="0.25">
      <c r="O3723" s="1"/>
    </row>
    <row r="3724" spans="15:15" x14ac:dyDescent="0.25">
      <c r="O3724" s="1"/>
    </row>
    <row r="3725" spans="15:15" x14ac:dyDescent="0.25">
      <c r="O3725" s="1"/>
    </row>
    <row r="3726" spans="15:15" x14ac:dyDescent="0.25">
      <c r="O3726" s="1"/>
    </row>
    <row r="3727" spans="15:15" x14ac:dyDescent="0.25">
      <c r="O3727" s="1"/>
    </row>
    <row r="3728" spans="15:15" x14ac:dyDescent="0.25">
      <c r="O3728" s="1"/>
    </row>
    <row r="3729" spans="15:15" x14ac:dyDescent="0.25">
      <c r="O3729" s="1"/>
    </row>
    <row r="3730" spans="15:15" x14ac:dyDescent="0.25">
      <c r="O3730" s="1"/>
    </row>
    <row r="3731" spans="15:15" x14ac:dyDescent="0.25">
      <c r="O3731" s="1"/>
    </row>
    <row r="3732" spans="15:15" x14ac:dyDescent="0.25">
      <c r="O3732" s="1"/>
    </row>
    <row r="3733" spans="15:15" x14ac:dyDescent="0.25">
      <c r="O3733" s="1"/>
    </row>
    <row r="3734" spans="15:15" x14ac:dyDescent="0.25">
      <c r="O3734" s="1"/>
    </row>
    <row r="3735" spans="15:15" x14ac:dyDescent="0.25">
      <c r="O3735" s="1"/>
    </row>
    <row r="3736" spans="15:15" x14ac:dyDescent="0.25">
      <c r="O3736" s="1"/>
    </row>
    <row r="3737" spans="15:15" x14ac:dyDescent="0.25">
      <c r="O3737" s="1"/>
    </row>
    <row r="3738" spans="15:15" x14ac:dyDescent="0.25">
      <c r="O3738" s="1"/>
    </row>
    <row r="3739" spans="15:15" x14ac:dyDescent="0.25">
      <c r="O3739" s="1"/>
    </row>
    <row r="3740" spans="15:15" x14ac:dyDescent="0.25">
      <c r="O3740" s="1"/>
    </row>
    <row r="3741" spans="15:15" x14ac:dyDescent="0.25">
      <c r="O3741" s="1"/>
    </row>
    <row r="3742" spans="15:15" x14ac:dyDescent="0.25">
      <c r="O3742" s="1"/>
    </row>
    <row r="3743" spans="15:15" x14ac:dyDescent="0.25">
      <c r="O3743" s="1"/>
    </row>
    <row r="3744" spans="15:15" x14ac:dyDescent="0.25">
      <c r="O3744" s="1"/>
    </row>
    <row r="3745" spans="15:15" x14ac:dyDescent="0.25">
      <c r="O3745" s="1"/>
    </row>
    <row r="3746" spans="15:15" x14ac:dyDescent="0.25">
      <c r="O3746" s="1"/>
    </row>
    <row r="3747" spans="15:15" x14ac:dyDescent="0.25">
      <c r="O3747" s="1"/>
    </row>
    <row r="3748" spans="15:15" x14ac:dyDescent="0.25">
      <c r="O3748" s="1"/>
    </row>
    <row r="3749" spans="15:15" x14ac:dyDescent="0.25">
      <c r="O3749" s="1"/>
    </row>
    <row r="3750" spans="15:15" x14ac:dyDescent="0.25">
      <c r="O3750" s="1"/>
    </row>
    <row r="3751" spans="15:15" x14ac:dyDescent="0.25">
      <c r="O3751" s="1"/>
    </row>
    <row r="3752" spans="15:15" x14ac:dyDescent="0.25">
      <c r="O3752" s="1"/>
    </row>
    <row r="3753" spans="15:15" x14ac:dyDescent="0.25">
      <c r="O3753" s="1"/>
    </row>
    <row r="3754" spans="15:15" x14ac:dyDescent="0.25">
      <c r="O3754" s="1"/>
    </row>
    <row r="3755" spans="15:15" x14ac:dyDescent="0.25">
      <c r="O3755" s="1"/>
    </row>
    <row r="3756" spans="15:15" x14ac:dyDescent="0.25">
      <c r="O3756" s="1"/>
    </row>
    <row r="3757" spans="15:15" x14ac:dyDescent="0.25">
      <c r="O3757" s="1"/>
    </row>
    <row r="3758" spans="15:15" x14ac:dyDescent="0.25">
      <c r="O3758" s="1"/>
    </row>
    <row r="3759" spans="15:15" x14ac:dyDescent="0.25">
      <c r="O3759" s="1"/>
    </row>
    <row r="3760" spans="15:15" x14ac:dyDescent="0.25">
      <c r="O3760" s="1"/>
    </row>
    <row r="3761" spans="15:15" x14ac:dyDescent="0.25">
      <c r="O3761" s="1"/>
    </row>
    <row r="3762" spans="15:15" x14ac:dyDescent="0.25">
      <c r="O3762" s="1"/>
    </row>
    <row r="3763" spans="15:15" x14ac:dyDescent="0.25">
      <c r="O3763" s="1"/>
    </row>
    <row r="3764" spans="15:15" x14ac:dyDescent="0.25">
      <c r="O3764" s="1"/>
    </row>
    <row r="3765" spans="15:15" x14ac:dyDescent="0.25">
      <c r="O3765" s="1"/>
    </row>
    <row r="3766" spans="15:15" x14ac:dyDescent="0.25">
      <c r="O3766" s="1"/>
    </row>
    <row r="3767" spans="15:15" x14ac:dyDescent="0.25">
      <c r="O3767" s="1"/>
    </row>
    <row r="3768" spans="15:15" x14ac:dyDescent="0.25">
      <c r="O3768" s="1"/>
    </row>
    <row r="3769" spans="15:15" x14ac:dyDescent="0.25">
      <c r="O3769" s="1"/>
    </row>
    <row r="3770" spans="15:15" x14ac:dyDescent="0.25">
      <c r="O3770" s="1"/>
    </row>
    <row r="3771" spans="15:15" x14ac:dyDescent="0.25">
      <c r="O3771" s="1"/>
    </row>
    <row r="3772" spans="15:15" x14ac:dyDescent="0.25">
      <c r="O3772" s="1"/>
    </row>
    <row r="3773" spans="15:15" x14ac:dyDescent="0.25">
      <c r="O3773" s="1"/>
    </row>
    <row r="3774" spans="15:15" x14ac:dyDescent="0.25">
      <c r="O3774" s="1"/>
    </row>
    <row r="3775" spans="15:15" x14ac:dyDescent="0.25">
      <c r="O3775" s="1"/>
    </row>
    <row r="3776" spans="15:15" x14ac:dyDescent="0.25">
      <c r="O3776" s="1"/>
    </row>
    <row r="3777" spans="15:15" x14ac:dyDescent="0.25">
      <c r="O3777" s="1"/>
    </row>
    <row r="3778" spans="15:15" x14ac:dyDescent="0.25">
      <c r="O3778" s="1"/>
    </row>
    <row r="3779" spans="15:15" x14ac:dyDescent="0.25">
      <c r="O3779" s="1"/>
    </row>
    <row r="3780" spans="15:15" x14ac:dyDescent="0.25">
      <c r="O3780" s="1"/>
    </row>
    <row r="3781" spans="15:15" x14ac:dyDescent="0.25">
      <c r="O3781" s="1"/>
    </row>
    <row r="3782" spans="15:15" x14ac:dyDescent="0.25">
      <c r="O3782" s="1"/>
    </row>
    <row r="3783" spans="15:15" x14ac:dyDescent="0.25">
      <c r="O3783" s="1"/>
    </row>
    <row r="3784" spans="15:15" x14ac:dyDescent="0.25">
      <c r="O3784" s="1"/>
    </row>
    <row r="3785" spans="15:15" x14ac:dyDescent="0.25">
      <c r="O3785" s="1"/>
    </row>
    <row r="3786" spans="15:15" x14ac:dyDescent="0.25">
      <c r="O3786" s="1"/>
    </row>
    <row r="3787" spans="15:15" x14ac:dyDescent="0.25">
      <c r="O3787" s="1"/>
    </row>
    <row r="3788" spans="15:15" x14ac:dyDescent="0.25">
      <c r="O3788" s="1"/>
    </row>
    <row r="3789" spans="15:15" x14ac:dyDescent="0.25">
      <c r="O3789" s="1"/>
    </row>
    <row r="3790" spans="15:15" x14ac:dyDescent="0.25">
      <c r="O3790" s="1"/>
    </row>
    <row r="3791" spans="15:15" x14ac:dyDescent="0.25">
      <c r="O3791" s="1"/>
    </row>
    <row r="3792" spans="15:15" x14ac:dyDescent="0.25">
      <c r="O3792" s="1"/>
    </row>
    <row r="3793" spans="15:15" x14ac:dyDescent="0.25">
      <c r="O3793" s="1"/>
    </row>
    <row r="3794" spans="15:15" x14ac:dyDescent="0.25">
      <c r="O3794" s="1"/>
    </row>
    <row r="3795" spans="15:15" x14ac:dyDescent="0.25">
      <c r="O3795" s="1"/>
    </row>
    <row r="3796" spans="15:15" x14ac:dyDescent="0.25">
      <c r="O3796" s="1"/>
    </row>
    <row r="3797" spans="15:15" x14ac:dyDescent="0.25">
      <c r="O3797" s="1"/>
    </row>
    <row r="3798" spans="15:15" x14ac:dyDescent="0.25">
      <c r="O3798" s="1"/>
    </row>
    <row r="3799" spans="15:15" x14ac:dyDescent="0.25">
      <c r="O3799" s="1"/>
    </row>
    <row r="3800" spans="15:15" x14ac:dyDescent="0.25">
      <c r="O3800" s="1"/>
    </row>
    <row r="3801" spans="15:15" x14ac:dyDescent="0.25">
      <c r="O3801" s="1"/>
    </row>
    <row r="3802" spans="15:15" x14ac:dyDescent="0.25">
      <c r="O3802" s="1"/>
    </row>
    <row r="3803" spans="15:15" x14ac:dyDescent="0.25">
      <c r="O3803" s="1"/>
    </row>
    <row r="3804" spans="15:15" x14ac:dyDescent="0.25">
      <c r="O3804" s="1"/>
    </row>
    <row r="3805" spans="15:15" x14ac:dyDescent="0.25">
      <c r="O3805" s="1"/>
    </row>
    <row r="3806" spans="15:15" x14ac:dyDescent="0.25">
      <c r="O3806" s="1"/>
    </row>
    <row r="3807" spans="15:15" x14ac:dyDescent="0.25">
      <c r="O3807" s="1"/>
    </row>
    <row r="3808" spans="15:15" x14ac:dyDescent="0.25">
      <c r="O3808" s="1"/>
    </row>
    <row r="3809" spans="15:15" x14ac:dyDescent="0.25">
      <c r="O3809" s="1"/>
    </row>
    <row r="3810" spans="15:15" x14ac:dyDescent="0.25">
      <c r="O3810" s="1"/>
    </row>
    <row r="3811" spans="15:15" x14ac:dyDescent="0.25">
      <c r="O3811" s="1"/>
    </row>
    <row r="3812" spans="15:15" x14ac:dyDescent="0.25">
      <c r="O3812" s="1"/>
    </row>
    <row r="3813" spans="15:15" x14ac:dyDescent="0.25">
      <c r="O3813" s="1"/>
    </row>
    <row r="3814" spans="15:15" x14ac:dyDescent="0.25">
      <c r="O3814" s="1"/>
    </row>
    <row r="3815" spans="15:15" x14ac:dyDescent="0.25">
      <c r="O3815" s="1"/>
    </row>
    <row r="3816" spans="15:15" x14ac:dyDescent="0.25">
      <c r="O3816" s="1"/>
    </row>
    <row r="3817" spans="15:15" x14ac:dyDescent="0.25">
      <c r="O3817" s="1"/>
    </row>
    <row r="3818" spans="15:15" x14ac:dyDescent="0.25">
      <c r="O3818" s="1"/>
    </row>
    <row r="3819" spans="15:15" x14ac:dyDescent="0.25">
      <c r="O3819" s="1"/>
    </row>
    <row r="3820" spans="15:15" x14ac:dyDescent="0.25">
      <c r="O3820" s="1"/>
    </row>
    <row r="3821" spans="15:15" x14ac:dyDescent="0.25">
      <c r="O3821" s="1"/>
    </row>
    <row r="3822" spans="15:15" x14ac:dyDescent="0.25">
      <c r="O3822" s="1"/>
    </row>
    <row r="3823" spans="15:15" x14ac:dyDescent="0.25">
      <c r="O3823" s="1"/>
    </row>
    <row r="3824" spans="15:15" x14ac:dyDescent="0.25">
      <c r="O3824" s="1"/>
    </row>
    <row r="3825" spans="15:15" x14ac:dyDescent="0.25">
      <c r="O3825" s="1"/>
    </row>
    <row r="3826" spans="15:15" x14ac:dyDescent="0.25">
      <c r="O3826" s="1"/>
    </row>
    <row r="3827" spans="15:15" x14ac:dyDescent="0.25">
      <c r="O3827" s="1"/>
    </row>
    <row r="3828" spans="15:15" x14ac:dyDescent="0.25">
      <c r="O3828" s="1"/>
    </row>
    <row r="3829" spans="15:15" x14ac:dyDescent="0.25">
      <c r="O3829" s="1"/>
    </row>
    <row r="3830" spans="15:15" x14ac:dyDescent="0.25">
      <c r="O3830" s="1"/>
    </row>
    <row r="3831" spans="15:15" x14ac:dyDescent="0.25">
      <c r="O3831" s="1"/>
    </row>
    <row r="3832" spans="15:15" x14ac:dyDescent="0.25">
      <c r="O3832" s="1"/>
    </row>
    <row r="3833" spans="15:15" x14ac:dyDescent="0.25">
      <c r="O3833" s="1"/>
    </row>
    <row r="3834" spans="15:15" x14ac:dyDescent="0.25">
      <c r="O3834" s="1"/>
    </row>
    <row r="3835" spans="15:15" x14ac:dyDescent="0.25">
      <c r="O3835" s="1"/>
    </row>
    <row r="3836" spans="15:15" x14ac:dyDescent="0.25">
      <c r="O3836" s="1"/>
    </row>
    <row r="3837" spans="15:15" x14ac:dyDescent="0.25">
      <c r="O3837" s="1"/>
    </row>
    <row r="3838" spans="15:15" x14ac:dyDescent="0.25">
      <c r="O3838" s="1"/>
    </row>
    <row r="3839" spans="15:15" x14ac:dyDescent="0.25">
      <c r="O3839" s="1"/>
    </row>
    <row r="3840" spans="15:15" x14ac:dyDescent="0.25">
      <c r="O3840" s="1"/>
    </row>
    <row r="3841" spans="15:15" x14ac:dyDescent="0.25">
      <c r="O3841" s="1"/>
    </row>
    <row r="3842" spans="15:15" x14ac:dyDescent="0.25">
      <c r="O3842" s="1"/>
    </row>
    <row r="3843" spans="15:15" x14ac:dyDescent="0.25">
      <c r="O3843" s="1"/>
    </row>
    <row r="3844" spans="15:15" x14ac:dyDescent="0.25">
      <c r="O3844" s="1"/>
    </row>
    <row r="3845" spans="15:15" x14ac:dyDescent="0.25">
      <c r="O3845" s="1"/>
    </row>
    <row r="3846" spans="15:15" x14ac:dyDescent="0.25">
      <c r="O3846" s="1"/>
    </row>
    <row r="3847" spans="15:15" x14ac:dyDescent="0.25">
      <c r="O3847" s="1"/>
    </row>
    <row r="3848" spans="15:15" x14ac:dyDescent="0.25">
      <c r="O3848" s="1"/>
    </row>
    <row r="3849" spans="15:15" x14ac:dyDescent="0.25">
      <c r="O3849" s="1"/>
    </row>
    <row r="3850" spans="15:15" x14ac:dyDescent="0.25">
      <c r="O3850" s="1"/>
    </row>
    <row r="3851" spans="15:15" x14ac:dyDescent="0.25">
      <c r="O3851" s="1"/>
    </row>
    <row r="3852" spans="15:15" x14ac:dyDescent="0.25">
      <c r="O3852" s="1"/>
    </row>
    <row r="3853" spans="15:15" x14ac:dyDescent="0.25">
      <c r="O3853" s="1"/>
    </row>
    <row r="3854" spans="15:15" x14ac:dyDescent="0.25">
      <c r="O3854" s="1"/>
    </row>
    <row r="3855" spans="15:15" x14ac:dyDescent="0.25">
      <c r="O3855" s="1"/>
    </row>
    <row r="3856" spans="15:15" x14ac:dyDescent="0.25">
      <c r="O3856" s="1"/>
    </row>
    <row r="3857" spans="15:15" x14ac:dyDescent="0.25">
      <c r="O3857" s="1"/>
    </row>
    <row r="3858" spans="15:15" x14ac:dyDescent="0.25">
      <c r="O3858" s="1"/>
    </row>
    <row r="3859" spans="15:15" x14ac:dyDescent="0.25">
      <c r="O3859" s="1"/>
    </row>
    <row r="3860" spans="15:15" x14ac:dyDescent="0.25">
      <c r="O3860" s="1"/>
    </row>
    <row r="3861" spans="15:15" x14ac:dyDescent="0.25">
      <c r="O3861" s="1"/>
    </row>
    <row r="3862" spans="15:15" x14ac:dyDescent="0.25">
      <c r="O3862" s="1"/>
    </row>
    <row r="3863" spans="15:15" x14ac:dyDescent="0.25">
      <c r="O3863" s="1"/>
    </row>
    <row r="3864" spans="15:15" x14ac:dyDescent="0.25">
      <c r="O3864" s="1"/>
    </row>
    <row r="3865" spans="15:15" x14ac:dyDescent="0.25">
      <c r="O3865" s="1"/>
    </row>
    <row r="3866" spans="15:15" x14ac:dyDescent="0.25">
      <c r="O3866" s="1"/>
    </row>
    <row r="3867" spans="15:15" x14ac:dyDescent="0.25">
      <c r="O3867" s="1"/>
    </row>
    <row r="3868" spans="15:15" x14ac:dyDescent="0.25">
      <c r="O3868" s="1"/>
    </row>
    <row r="3869" spans="15:15" x14ac:dyDescent="0.25">
      <c r="O3869" s="1"/>
    </row>
    <row r="3870" spans="15:15" x14ac:dyDescent="0.25">
      <c r="O3870" s="1"/>
    </row>
    <row r="3871" spans="15:15" x14ac:dyDescent="0.25">
      <c r="O3871" s="1"/>
    </row>
    <row r="3872" spans="15:15" x14ac:dyDescent="0.25">
      <c r="O3872" s="1"/>
    </row>
    <row r="3873" spans="15:15" x14ac:dyDescent="0.25">
      <c r="O3873" s="1"/>
    </row>
    <row r="3874" spans="15:15" x14ac:dyDescent="0.25">
      <c r="O3874" s="1"/>
    </row>
    <row r="3875" spans="15:15" x14ac:dyDescent="0.25">
      <c r="O3875" s="1"/>
    </row>
    <row r="3876" spans="15:15" x14ac:dyDescent="0.25">
      <c r="O3876" s="1"/>
    </row>
    <row r="3877" spans="15:15" x14ac:dyDescent="0.25">
      <c r="O3877" s="1"/>
    </row>
    <row r="3878" spans="15:15" x14ac:dyDescent="0.25">
      <c r="O3878" s="1"/>
    </row>
    <row r="3879" spans="15:15" x14ac:dyDescent="0.25">
      <c r="O3879" s="1"/>
    </row>
    <row r="3880" spans="15:15" x14ac:dyDescent="0.25">
      <c r="O3880" s="1"/>
    </row>
    <row r="3881" spans="15:15" x14ac:dyDescent="0.25">
      <c r="O3881" s="1"/>
    </row>
    <row r="3882" spans="15:15" x14ac:dyDescent="0.25">
      <c r="O3882" s="1"/>
    </row>
    <row r="3883" spans="15:15" x14ac:dyDescent="0.25">
      <c r="O3883" s="1"/>
    </row>
    <row r="3884" spans="15:15" x14ac:dyDescent="0.25">
      <c r="O3884" s="1"/>
    </row>
    <row r="3885" spans="15:15" x14ac:dyDescent="0.25">
      <c r="O3885" s="1"/>
    </row>
    <row r="3886" spans="15:15" x14ac:dyDescent="0.25">
      <c r="O3886" s="1"/>
    </row>
    <row r="3887" spans="15:15" x14ac:dyDescent="0.25">
      <c r="O3887" s="1"/>
    </row>
    <row r="3888" spans="15:15" x14ac:dyDescent="0.25">
      <c r="O3888" s="1"/>
    </row>
    <row r="3889" spans="15:15" x14ac:dyDescent="0.25">
      <c r="O3889" s="1"/>
    </row>
    <row r="3890" spans="15:15" x14ac:dyDescent="0.25">
      <c r="O3890" s="1"/>
    </row>
    <row r="3891" spans="15:15" x14ac:dyDescent="0.25">
      <c r="O3891" s="1"/>
    </row>
    <row r="3892" spans="15:15" x14ac:dyDescent="0.25">
      <c r="O3892" s="1"/>
    </row>
    <row r="3893" spans="15:15" x14ac:dyDescent="0.25">
      <c r="O3893" s="1"/>
    </row>
    <row r="3894" spans="15:15" x14ac:dyDescent="0.25">
      <c r="O3894" s="1"/>
    </row>
    <row r="3895" spans="15:15" x14ac:dyDescent="0.25">
      <c r="O3895" s="1"/>
    </row>
    <row r="3896" spans="15:15" x14ac:dyDescent="0.25">
      <c r="O3896" s="1"/>
    </row>
    <row r="3897" spans="15:15" x14ac:dyDescent="0.25">
      <c r="O3897" s="1"/>
    </row>
    <row r="3898" spans="15:15" x14ac:dyDescent="0.25">
      <c r="O3898" s="1"/>
    </row>
    <row r="3899" spans="15:15" x14ac:dyDescent="0.25">
      <c r="O3899" s="1"/>
    </row>
    <row r="3900" spans="15:15" x14ac:dyDescent="0.25">
      <c r="O3900" s="1"/>
    </row>
    <row r="3901" spans="15:15" x14ac:dyDescent="0.25">
      <c r="O3901" s="1"/>
    </row>
    <row r="3902" spans="15:15" x14ac:dyDescent="0.25">
      <c r="O3902" s="1"/>
    </row>
    <row r="3903" spans="15:15" x14ac:dyDescent="0.25">
      <c r="O3903" s="1"/>
    </row>
    <row r="3904" spans="15:15" x14ac:dyDescent="0.25">
      <c r="O3904" s="1"/>
    </row>
    <row r="3905" spans="15:15" x14ac:dyDescent="0.25">
      <c r="O3905" s="1"/>
    </row>
    <row r="3906" spans="15:15" x14ac:dyDescent="0.25">
      <c r="O3906" s="1"/>
    </row>
    <row r="3907" spans="15:15" x14ac:dyDescent="0.25">
      <c r="O3907" s="1"/>
    </row>
    <row r="3908" spans="15:15" x14ac:dyDescent="0.25">
      <c r="O3908" s="1"/>
    </row>
    <row r="3909" spans="15:15" x14ac:dyDescent="0.25">
      <c r="O3909" s="1"/>
    </row>
    <row r="3910" spans="15:15" x14ac:dyDescent="0.25">
      <c r="O3910" s="1"/>
    </row>
    <row r="3911" spans="15:15" x14ac:dyDescent="0.25">
      <c r="O3911" s="1"/>
    </row>
    <row r="3912" spans="15:15" x14ac:dyDescent="0.25">
      <c r="O3912" s="1"/>
    </row>
    <row r="3913" spans="15:15" x14ac:dyDescent="0.25">
      <c r="O3913" s="1"/>
    </row>
    <row r="3914" spans="15:15" x14ac:dyDescent="0.25">
      <c r="O3914" s="1"/>
    </row>
    <row r="3915" spans="15:15" x14ac:dyDescent="0.25">
      <c r="O3915" s="1"/>
    </row>
    <row r="3916" spans="15:15" x14ac:dyDescent="0.25">
      <c r="O3916" s="1"/>
    </row>
    <row r="3917" spans="15:15" x14ac:dyDescent="0.25">
      <c r="O3917" s="1"/>
    </row>
    <row r="3918" spans="15:15" x14ac:dyDescent="0.25">
      <c r="O3918" s="1"/>
    </row>
    <row r="3919" spans="15:15" x14ac:dyDescent="0.25">
      <c r="O3919" s="1"/>
    </row>
    <row r="3920" spans="15:15" x14ac:dyDescent="0.25">
      <c r="O3920" s="1"/>
    </row>
    <row r="3921" spans="15:15" x14ac:dyDescent="0.25">
      <c r="O3921" s="1"/>
    </row>
    <row r="3922" spans="15:15" x14ac:dyDescent="0.25">
      <c r="O3922" s="1"/>
    </row>
    <row r="3923" spans="15:15" x14ac:dyDescent="0.25">
      <c r="O3923" s="1"/>
    </row>
    <row r="3924" spans="15:15" x14ac:dyDescent="0.25">
      <c r="O3924" s="1"/>
    </row>
    <row r="3925" spans="15:15" x14ac:dyDescent="0.25">
      <c r="O3925" s="1"/>
    </row>
    <row r="3926" spans="15:15" x14ac:dyDescent="0.25">
      <c r="O3926" s="1"/>
    </row>
    <row r="3927" spans="15:15" x14ac:dyDescent="0.25">
      <c r="O3927" s="1"/>
    </row>
    <row r="3928" spans="15:15" x14ac:dyDescent="0.25">
      <c r="O3928" s="1"/>
    </row>
    <row r="3929" spans="15:15" x14ac:dyDescent="0.25">
      <c r="O3929" s="1"/>
    </row>
    <row r="3930" spans="15:15" x14ac:dyDescent="0.25">
      <c r="O3930" s="1"/>
    </row>
    <row r="3931" spans="15:15" x14ac:dyDescent="0.25">
      <c r="O3931" s="1"/>
    </row>
    <row r="3932" spans="15:15" x14ac:dyDescent="0.25">
      <c r="O3932" s="1"/>
    </row>
    <row r="3933" spans="15:15" x14ac:dyDescent="0.25">
      <c r="O3933" s="1"/>
    </row>
    <row r="3934" spans="15:15" x14ac:dyDescent="0.25">
      <c r="O3934" s="1"/>
    </row>
    <row r="3935" spans="15:15" x14ac:dyDescent="0.25">
      <c r="O3935" s="1"/>
    </row>
    <row r="3936" spans="15:15" x14ac:dyDescent="0.25">
      <c r="O3936" s="1"/>
    </row>
    <row r="3937" spans="15:15" x14ac:dyDescent="0.25">
      <c r="O3937" s="1"/>
    </row>
    <row r="3938" spans="15:15" x14ac:dyDescent="0.25">
      <c r="O3938" s="1"/>
    </row>
    <row r="3939" spans="15:15" x14ac:dyDescent="0.25">
      <c r="O3939" s="1"/>
    </row>
    <row r="3940" spans="15:15" x14ac:dyDescent="0.25">
      <c r="O3940" s="1"/>
    </row>
    <row r="3941" spans="15:15" x14ac:dyDescent="0.25">
      <c r="O3941" s="1"/>
    </row>
    <row r="3942" spans="15:15" x14ac:dyDescent="0.25">
      <c r="O3942" s="1"/>
    </row>
    <row r="3943" spans="15:15" x14ac:dyDescent="0.25">
      <c r="O3943" s="1"/>
    </row>
    <row r="3944" spans="15:15" x14ac:dyDescent="0.25">
      <c r="O3944" s="1"/>
    </row>
    <row r="3945" spans="15:15" x14ac:dyDescent="0.25">
      <c r="O3945" s="1"/>
    </row>
    <row r="3946" spans="15:15" x14ac:dyDescent="0.25">
      <c r="O3946" s="1"/>
    </row>
    <row r="3947" spans="15:15" x14ac:dyDescent="0.25">
      <c r="O3947" s="1"/>
    </row>
    <row r="3948" spans="15:15" x14ac:dyDescent="0.25">
      <c r="O3948" s="1"/>
    </row>
    <row r="3949" spans="15:15" x14ac:dyDescent="0.25">
      <c r="O3949" s="1"/>
    </row>
    <row r="3950" spans="15:15" x14ac:dyDescent="0.25">
      <c r="O3950" s="1"/>
    </row>
    <row r="3951" spans="15:15" x14ac:dyDescent="0.25">
      <c r="O3951" s="1"/>
    </row>
    <row r="3952" spans="15:15" x14ac:dyDescent="0.25">
      <c r="O3952" s="1"/>
    </row>
    <row r="3953" spans="15:15" x14ac:dyDescent="0.25">
      <c r="O3953" s="1"/>
    </row>
    <row r="3954" spans="15:15" x14ac:dyDescent="0.25">
      <c r="O3954" s="1"/>
    </row>
    <row r="3955" spans="15:15" x14ac:dyDescent="0.25">
      <c r="O3955" s="1"/>
    </row>
    <row r="3956" spans="15:15" x14ac:dyDescent="0.25">
      <c r="O3956" s="1"/>
    </row>
    <row r="3957" spans="15:15" x14ac:dyDescent="0.25">
      <c r="O3957" s="1"/>
    </row>
    <row r="3958" spans="15:15" x14ac:dyDescent="0.25">
      <c r="O3958" s="1"/>
    </row>
    <row r="3959" spans="15:15" x14ac:dyDescent="0.25">
      <c r="O3959" s="1"/>
    </row>
    <row r="3960" spans="15:15" x14ac:dyDescent="0.25">
      <c r="O3960" s="1"/>
    </row>
    <row r="3961" spans="15:15" x14ac:dyDescent="0.25">
      <c r="O3961" s="1"/>
    </row>
    <row r="3962" spans="15:15" x14ac:dyDescent="0.25">
      <c r="O3962" s="1"/>
    </row>
    <row r="3963" spans="15:15" x14ac:dyDescent="0.25">
      <c r="O3963" s="1"/>
    </row>
    <row r="3964" spans="15:15" x14ac:dyDescent="0.25">
      <c r="O3964" s="1"/>
    </row>
    <row r="3965" spans="15:15" x14ac:dyDescent="0.25">
      <c r="O3965" s="1"/>
    </row>
    <row r="3966" spans="15:15" x14ac:dyDescent="0.25">
      <c r="O3966" s="1"/>
    </row>
    <row r="3967" spans="15:15" x14ac:dyDescent="0.25">
      <c r="O3967" s="1"/>
    </row>
    <row r="3968" spans="15:15" x14ac:dyDescent="0.25">
      <c r="O3968" s="1"/>
    </row>
    <row r="3969" spans="15:15" x14ac:dyDescent="0.25">
      <c r="O3969" s="1"/>
    </row>
    <row r="3970" spans="15:15" x14ac:dyDescent="0.25">
      <c r="O3970" s="1"/>
    </row>
    <row r="3971" spans="15:15" x14ac:dyDescent="0.25">
      <c r="O3971" s="1"/>
    </row>
    <row r="3972" spans="15:15" x14ac:dyDescent="0.25">
      <c r="O3972" s="1"/>
    </row>
    <row r="3973" spans="15:15" x14ac:dyDescent="0.25">
      <c r="O3973" s="1"/>
    </row>
    <row r="3974" spans="15:15" x14ac:dyDescent="0.25">
      <c r="O3974" s="1"/>
    </row>
    <row r="3975" spans="15:15" x14ac:dyDescent="0.25">
      <c r="O3975" s="1"/>
    </row>
    <row r="3976" spans="15:15" x14ac:dyDescent="0.25">
      <c r="O3976" s="1"/>
    </row>
    <row r="3977" spans="15:15" x14ac:dyDescent="0.25">
      <c r="O3977" s="1"/>
    </row>
    <row r="3978" spans="15:15" x14ac:dyDescent="0.25">
      <c r="O3978" s="1"/>
    </row>
    <row r="3979" spans="15:15" x14ac:dyDescent="0.25">
      <c r="O3979" s="1"/>
    </row>
    <row r="3980" spans="15:15" x14ac:dyDescent="0.25">
      <c r="O3980" s="1"/>
    </row>
    <row r="3981" spans="15:15" x14ac:dyDescent="0.25">
      <c r="O3981" s="1"/>
    </row>
    <row r="3982" spans="15:15" x14ac:dyDescent="0.25">
      <c r="O3982" s="1"/>
    </row>
    <row r="3983" spans="15:15" x14ac:dyDescent="0.25">
      <c r="O3983" s="1"/>
    </row>
    <row r="3984" spans="15:15" x14ac:dyDescent="0.25">
      <c r="O3984" s="1"/>
    </row>
    <row r="3985" spans="15:15" x14ac:dyDescent="0.25">
      <c r="O3985" s="1"/>
    </row>
    <row r="3986" spans="15:15" x14ac:dyDescent="0.25">
      <c r="O3986" s="1"/>
    </row>
    <row r="3987" spans="15:15" x14ac:dyDescent="0.25">
      <c r="O3987" s="1"/>
    </row>
    <row r="3988" spans="15:15" x14ac:dyDescent="0.25">
      <c r="O3988" s="1"/>
    </row>
    <row r="3989" spans="15:15" x14ac:dyDescent="0.25">
      <c r="O3989" s="1"/>
    </row>
    <row r="3990" spans="15:15" x14ac:dyDescent="0.25">
      <c r="O3990" s="1"/>
    </row>
    <row r="3991" spans="15:15" x14ac:dyDescent="0.25">
      <c r="O3991" s="1"/>
    </row>
    <row r="3992" spans="15:15" x14ac:dyDescent="0.25">
      <c r="O3992" s="1"/>
    </row>
    <row r="3993" spans="15:15" x14ac:dyDescent="0.25">
      <c r="O3993" s="1"/>
    </row>
    <row r="3994" spans="15:15" x14ac:dyDescent="0.25">
      <c r="O3994" s="1"/>
    </row>
    <row r="3995" spans="15:15" x14ac:dyDescent="0.25">
      <c r="O3995" s="1"/>
    </row>
    <row r="3996" spans="15:15" x14ac:dyDescent="0.25">
      <c r="O3996" s="1"/>
    </row>
    <row r="3997" spans="15:15" x14ac:dyDescent="0.25">
      <c r="O3997" s="1"/>
    </row>
    <row r="3998" spans="15:15" x14ac:dyDescent="0.25">
      <c r="O3998" s="1"/>
    </row>
    <row r="3999" spans="15:15" x14ac:dyDescent="0.25">
      <c r="O3999" s="1"/>
    </row>
    <row r="4000" spans="15:15" x14ac:dyDescent="0.25">
      <c r="O4000" s="1"/>
    </row>
    <row r="4001" spans="15:15" x14ac:dyDescent="0.25">
      <c r="O4001" s="1"/>
    </row>
    <row r="4002" spans="15:15" x14ac:dyDescent="0.25">
      <c r="O4002" s="1"/>
    </row>
    <row r="4003" spans="15:15" x14ac:dyDescent="0.25">
      <c r="O4003" s="1"/>
    </row>
    <row r="4004" spans="15:15" x14ac:dyDescent="0.25">
      <c r="O4004" s="1"/>
    </row>
    <row r="4005" spans="15:15" x14ac:dyDescent="0.25">
      <c r="O4005" s="1"/>
    </row>
    <row r="4006" spans="15:15" x14ac:dyDescent="0.25">
      <c r="O4006" s="1"/>
    </row>
    <row r="4007" spans="15:15" x14ac:dyDescent="0.25">
      <c r="O4007" s="1"/>
    </row>
    <row r="4008" spans="15:15" x14ac:dyDescent="0.25">
      <c r="O4008" s="1"/>
    </row>
    <row r="4009" spans="15:15" x14ac:dyDescent="0.25">
      <c r="O4009" s="1"/>
    </row>
    <row r="4010" spans="15:15" x14ac:dyDescent="0.25">
      <c r="O4010" s="1"/>
    </row>
    <row r="4011" spans="15:15" x14ac:dyDescent="0.25">
      <c r="O4011" s="1"/>
    </row>
    <row r="4012" spans="15:15" x14ac:dyDescent="0.25">
      <c r="O4012" s="1"/>
    </row>
    <row r="4013" spans="15:15" x14ac:dyDescent="0.25">
      <c r="O4013" s="1"/>
    </row>
    <row r="4014" spans="15:15" x14ac:dyDescent="0.25">
      <c r="O4014" s="1"/>
    </row>
    <row r="4015" spans="15:15" x14ac:dyDescent="0.25">
      <c r="O4015" s="1"/>
    </row>
    <row r="4016" spans="15:15" x14ac:dyDescent="0.25">
      <c r="O4016" s="1"/>
    </row>
    <row r="4017" spans="15:15" x14ac:dyDescent="0.25">
      <c r="O4017" s="1"/>
    </row>
    <row r="4018" spans="15:15" x14ac:dyDescent="0.25">
      <c r="O4018" s="1"/>
    </row>
    <row r="4019" spans="15:15" x14ac:dyDescent="0.25">
      <c r="O4019" s="1"/>
    </row>
    <row r="4020" spans="15:15" x14ac:dyDescent="0.25">
      <c r="O4020" s="1"/>
    </row>
    <row r="4021" spans="15:15" x14ac:dyDescent="0.25">
      <c r="O4021" s="1"/>
    </row>
    <row r="4022" spans="15:15" x14ac:dyDescent="0.25">
      <c r="O4022" s="1"/>
    </row>
    <row r="4023" spans="15:15" x14ac:dyDescent="0.25">
      <c r="O4023" s="1"/>
    </row>
    <row r="4024" spans="15:15" x14ac:dyDescent="0.25">
      <c r="O4024" s="1"/>
    </row>
    <row r="4025" spans="15:15" x14ac:dyDescent="0.25">
      <c r="O4025" s="1"/>
    </row>
    <row r="4026" spans="15:15" x14ac:dyDescent="0.25">
      <c r="O4026" s="1"/>
    </row>
    <row r="4027" spans="15:15" x14ac:dyDescent="0.25">
      <c r="O4027" s="1"/>
    </row>
    <row r="4028" spans="15:15" x14ac:dyDescent="0.25">
      <c r="O4028" s="1"/>
    </row>
    <row r="4029" spans="15:15" x14ac:dyDescent="0.25">
      <c r="O4029" s="1"/>
    </row>
    <row r="4030" spans="15:15" x14ac:dyDescent="0.25">
      <c r="O4030" s="1"/>
    </row>
    <row r="4031" spans="15:15" x14ac:dyDescent="0.25">
      <c r="O4031" s="1"/>
    </row>
    <row r="4032" spans="15:15" x14ac:dyDescent="0.25">
      <c r="O4032" s="1"/>
    </row>
    <row r="4033" spans="15:15" x14ac:dyDescent="0.25">
      <c r="O4033" s="1"/>
    </row>
    <row r="4034" spans="15:15" x14ac:dyDescent="0.25">
      <c r="O4034" s="1"/>
    </row>
    <row r="4035" spans="15:15" x14ac:dyDescent="0.25">
      <c r="O4035" s="1"/>
    </row>
    <row r="4036" spans="15:15" x14ac:dyDescent="0.25">
      <c r="O4036" s="1"/>
    </row>
    <row r="4037" spans="15:15" x14ac:dyDescent="0.25">
      <c r="O4037" s="1"/>
    </row>
    <row r="4038" spans="15:15" x14ac:dyDescent="0.25">
      <c r="O4038" s="1"/>
    </row>
    <row r="4039" spans="15:15" x14ac:dyDescent="0.25">
      <c r="O4039" s="1"/>
    </row>
    <row r="4040" spans="15:15" x14ac:dyDescent="0.25">
      <c r="O4040" s="1"/>
    </row>
    <row r="4041" spans="15:15" x14ac:dyDescent="0.25">
      <c r="O4041" s="1"/>
    </row>
    <row r="4042" spans="15:15" x14ac:dyDescent="0.25">
      <c r="O4042" s="1"/>
    </row>
    <row r="4043" spans="15:15" x14ac:dyDescent="0.25">
      <c r="O4043" s="1"/>
    </row>
    <row r="4044" spans="15:15" x14ac:dyDescent="0.25">
      <c r="O4044" s="1"/>
    </row>
    <row r="4045" spans="15:15" x14ac:dyDescent="0.25">
      <c r="O4045" s="1"/>
    </row>
    <row r="4046" spans="15:15" x14ac:dyDescent="0.25">
      <c r="O4046" s="1"/>
    </row>
    <row r="4047" spans="15:15" x14ac:dyDescent="0.25">
      <c r="O4047" s="1"/>
    </row>
    <row r="4048" spans="15:15" x14ac:dyDescent="0.25">
      <c r="O4048" s="1"/>
    </row>
    <row r="4049" spans="15:15" x14ac:dyDescent="0.25">
      <c r="O4049" s="1"/>
    </row>
    <row r="4050" spans="15:15" x14ac:dyDescent="0.25">
      <c r="O4050" s="1"/>
    </row>
    <row r="4051" spans="15:15" x14ac:dyDescent="0.25">
      <c r="O4051" s="1"/>
    </row>
    <row r="4052" spans="15:15" x14ac:dyDescent="0.25">
      <c r="O4052" s="1"/>
    </row>
    <row r="4053" spans="15:15" x14ac:dyDescent="0.25">
      <c r="O4053" s="1"/>
    </row>
    <row r="4054" spans="15:15" x14ac:dyDescent="0.25">
      <c r="O4054" s="1"/>
    </row>
    <row r="4055" spans="15:15" x14ac:dyDescent="0.25">
      <c r="O4055" s="1"/>
    </row>
    <row r="4056" spans="15:15" x14ac:dyDescent="0.25">
      <c r="O4056" s="1"/>
    </row>
    <row r="4057" spans="15:15" x14ac:dyDescent="0.25">
      <c r="O4057" s="1"/>
    </row>
    <row r="4058" spans="15:15" x14ac:dyDescent="0.25">
      <c r="O4058" s="1"/>
    </row>
    <row r="4059" spans="15:15" x14ac:dyDescent="0.25">
      <c r="O4059" s="1"/>
    </row>
    <row r="4060" spans="15:15" x14ac:dyDescent="0.25">
      <c r="O4060" s="1"/>
    </row>
    <row r="4061" spans="15:15" x14ac:dyDescent="0.25">
      <c r="O4061" s="1"/>
    </row>
    <row r="4062" spans="15:15" x14ac:dyDescent="0.25">
      <c r="O4062" s="1"/>
    </row>
    <row r="4063" spans="15:15" x14ac:dyDescent="0.25">
      <c r="O4063" s="1"/>
    </row>
    <row r="4064" spans="15:15" x14ac:dyDescent="0.25">
      <c r="O4064" s="1"/>
    </row>
    <row r="4065" spans="15:15" x14ac:dyDescent="0.25">
      <c r="O4065" s="1"/>
    </row>
    <row r="4066" spans="15:15" x14ac:dyDescent="0.25">
      <c r="O4066" s="1"/>
    </row>
    <row r="4067" spans="15:15" x14ac:dyDescent="0.25">
      <c r="O4067" s="1"/>
    </row>
    <row r="4068" spans="15:15" x14ac:dyDescent="0.25">
      <c r="O4068" s="1"/>
    </row>
    <row r="4069" spans="15:15" x14ac:dyDescent="0.25">
      <c r="O4069" s="1"/>
    </row>
    <row r="4070" spans="15:15" x14ac:dyDescent="0.25">
      <c r="O4070" s="1"/>
    </row>
    <row r="4071" spans="15:15" x14ac:dyDescent="0.25">
      <c r="O4071" s="1"/>
    </row>
    <row r="4072" spans="15:15" x14ac:dyDescent="0.25">
      <c r="O4072" s="1"/>
    </row>
    <row r="4073" spans="15:15" x14ac:dyDescent="0.25">
      <c r="O4073" s="1"/>
    </row>
    <row r="4074" spans="15:15" x14ac:dyDescent="0.25">
      <c r="O4074" s="1"/>
    </row>
    <row r="4075" spans="15:15" x14ac:dyDescent="0.25">
      <c r="O4075" s="1"/>
    </row>
    <row r="4076" spans="15:15" x14ac:dyDescent="0.25">
      <c r="O4076" s="1"/>
    </row>
    <row r="4077" spans="15:15" x14ac:dyDescent="0.25">
      <c r="O4077" s="1"/>
    </row>
    <row r="4078" spans="15:15" x14ac:dyDescent="0.25">
      <c r="O4078" s="1"/>
    </row>
    <row r="4079" spans="15:15" x14ac:dyDescent="0.25">
      <c r="O4079" s="1"/>
    </row>
    <row r="4080" spans="15:15" x14ac:dyDescent="0.25">
      <c r="O4080" s="1"/>
    </row>
    <row r="4081" spans="15:15" x14ac:dyDescent="0.25">
      <c r="O4081" s="1"/>
    </row>
    <row r="4082" spans="15:15" x14ac:dyDescent="0.25">
      <c r="O4082" s="1"/>
    </row>
    <row r="4083" spans="15:15" x14ac:dyDescent="0.25">
      <c r="O4083" s="1"/>
    </row>
    <row r="4084" spans="15:15" x14ac:dyDescent="0.25">
      <c r="O4084" s="1"/>
    </row>
    <row r="4085" spans="15:15" x14ac:dyDescent="0.25">
      <c r="O4085" s="1"/>
    </row>
    <row r="4086" spans="15:15" x14ac:dyDescent="0.25">
      <c r="O4086" s="1"/>
    </row>
    <row r="4087" spans="15:15" x14ac:dyDescent="0.25">
      <c r="O4087" s="1"/>
    </row>
    <row r="4088" spans="15:15" x14ac:dyDescent="0.25">
      <c r="O4088" s="1"/>
    </row>
    <row r="4089" spans="15:15" x14ac:dyDescent="0.25">
      <c r="O4089" s="1"/>
    </row>
    <row r="4090" spans="15:15" x14ac:dyDescent="0.25">
      <c r="O4090" s="1"/>
    </row>
    <row r="4091" spans="15:15" x14ac:dyDescent="0.25">
      <c r="O4091" s="1"/>
    </row>
    <row r="4092" spans="15:15" x14ac:dyDescent="0.25">
      <c r="O4092" s="1"/>
    </row>
    <row r="4093" spans="15:15" x14ac:dyDescent="0.25">
      <c r="O4093" s="1"/>
    </row>
    <row r="4094" spans="15:15" x14ac:dyDescent="0.25">
      <c r="O4094" s="1"/>
    </row>
    <row r="4095" spans="15:15" x14ac:dyDescent="0.25">
      <c r="O4095" s="1"/>
    </row>
    <row r="4096" spans="15:15" x14ac:dyDescent="0.25">
      <c r="O4096" s="1"/>
    </row>
    <row r="4097" spans="15:15" x14ac:dyDescent="0.25">
      <c r="O4097" s="1"/>
    </row>
    <row r="4098" spans="15:15" x14ac:dyDescent="0.25">
      <c r="O4098" s="1"/>
    </row>
    <row r="4099" spans="15:15" x14ac:dyDescent="0.25">
      <c r="O4099" s="1"/>
    </row>
    <row r="4100" spans="15:15" x14ac:dyDescent="0.25">
      <c r="O4100" s="1"/>
    </row>
    <row r="4101" spans="15:15" x14ac:dyDescent="0.25">
      <c r="O4101" s="1"/>
    </row>
    <row r="4102" spans="15:15" x14ac:dyDescent="0.25">
      <c r="O4102" s="1"/>
    </row>
    <row r="4103" spans="15:15" x14ac:dyDescent="0.25">
      <c r="O4103" s="1"/>
    </row>
    <row r="4104" spans="15:15" x14ac:dyDescent="0.25">
      <c r="O4104" s="1"/>
    </row>
    <row r="4105" spans="15:15" x14ac:dyDescent="0.25">
      <c r="O4105" s="1"/>
    </row>
    <row r="4106" spans="15:15" x14ac:dyDescent="0.25">
      <c r="O4106" s="1"/>
    </row>
    <row r="4107" spans="15:15" x14ac:dyDescent="0.25">
      <c r="O4107" s="1"/>
    </row>
    <row r="4108" spans="15:15" x14ac:dyDescent="0.25">
      <c r="O4108" s="1"/>
    </row>
    <row r="4109" spans="15:15" x14ac:dyDescent="0.25">
      <c r="O4109" s="1"/>
    </row>
    <row r="4110" spans="15:15" x14ac:dyDescent="0.25">
      <c r="O4110" s="1"/>
    </row>
    <row r="4111" spans="15:15" x14ac:dyDescent="0.25">
      <c r="O4111" s="1"/>
    </row>
    <row r="4112" spans="15:15" x14ac:dyDescent="0.25">
      <c r="O4112" s="1"/>
    </row>
    <row r="4113" spans="15:15" x14ac:dyDescent="0.25">
      <c r="O4113" s="1"/>
    </row>
    <row r="4114" spans="15:15" x14ac:dyDescent="0.25">
      <c r="O4114" s="1"/>
    </row>
    <row r="4115" spans="15:15" x14ac:dyDescent="0.25">
      <c r="O4115" s="1"/>
    </row>
    <row r="4116" spans="15:15" x14ac:dyDescent="0.25">
      <c r="O4116" s="1"/>
    </row>
    <row r="4117" spans="15:15" x14ac:dyDescent="0.25">
      <c r="O4117" s="1"/>
    </row>
    <row r="4118" spans="15:15" x14ac:dyDescent="0.25">
      <c r="O4118" s="1"/>
    </row>
    <row r="4119" spans="15:15" x14ac:dyDescent="0.25">
      <c r="O4119" s="1"/>
    </row>
    <row r="4120" spans="15:15" x14ac:dyDescent="0.25">
      <c r="O4120" s="1"/>
    </row>
    <row r="4121" spans="15:15" x14ac:dyDescent="0.25">
      <c r="O4121" s="1"/>
    </row>
    <row r="4122" spans="15:15" x14ac:dyDescent="0.25">
      <c r="O4122" s="1"/>
    </row>
    <row r="4123" spans="15:15" x14ac:dyDescent="0.25">
      <c r="O4123" s="1"/>
    </row>
    <row r="4124" spans="15:15" x14ac:dyDescent="0.25">
      <c r="O4124" s="1"/>
    </row>
    <row r="4125" spans="15:15" x14ac:dyDescent="0.25">
      <c r="O4125" s="1"/>
    </row>
    <row r="4126" spans="15:15" x14ac:dyDescent="0.25">
      <c r="O4126" s="1"/>
    </row>
    <row r="4127" spans="15:15" x14ac:dyDescent="0.25">
      <c r="O4127" s="1"/>
    </row>
    <row r="4128" spans="15:15" x14ac:dyDescent="0.25">
      <c r="O4128" s="1"/>
    </row>
    <row r="4129" spans="15:15" x14ac:dyDescent="0.25">
      <c r="O4129" s="1"/>
    </row>
    <row r="4130" spans="15:15" x14ac:dyDescent="0.25">
      <c r="O4130" s="1"/>
    </row>
    <row r="4131" spans="15:15" x14ac:dyDescent="0.25">
      <c r="O4131" s="1"/>
    </row>
    <row r="4132" spans="15:15" x14ac:dyDescent="0.25">
      <c r="O4132" s="1"/>
    </row>
    <row r="4133" spans="15:15" x14ac:dyDescent="0.25">
      <c r="O4133" s="1"/>
    </row>
    <row r="4134" spans="15:15" x14ac:dyDescent="0.25">
      <c r="O4134" s="1"/>
    </row>
    <row r="4135" spans="15:15" x14ac:dyDescent="0.25">
      <c r="O4135" s="1"/>
    </row>
    <row r="4136" spans="15:15" x14ac:dyDescent="0.25">
      <c r="O4136" s="1"/>
    </row>
    <row r="4137" spans="15:15" x14ac:dyDescent="0.25">
      <c r="O4137" s="1"/>
    </row>
    <row r="4138" spans="15:15" x14ac:dyDescent="0.25">
      <c r="O4138" s="1"/>
    </row>
    <row r="4139" spans="15:15" x14ac:dyDescent="0.25">
      <c r="O4139" s="1"/>
    </row>
    <row r="4140" spans="15:15" x14ac:dyDescent="0.25">
      <c r="O4140" s="1"/>
    </row>
    <row r="4141" spans="15:15" x14ac:dyDescent="0.25">
      <c r="O4141" s="1"/>
    </row>
    <row r="4142" spans="15:15" x14ac:dyDescent="0.25">
      <c r="O4142" s="1"/>
    </row>
    <row r="4143" spans="15:15" x14ac:dyDescent="0.25">
      <c r="O4143" s="1"/>
    </row>
    <row r="4144" spans="15:15" x14ac:dyDescent="0.25">
      <c r="O4144" s="1"/>
    </row>
    <row r="4145" spans="15:15" x14ac:dyDescent="0.25">
      <c r="O4145" s="1"/>
    </row>
    <row r="4146" spans="15:15" x14ac:dyDescent="0.25">
      <c r="O4146" s="1"/>
    </row>
    <row r="4147" spans="15:15" x14ac:dyDescent="0.25">
      <c r="O4147" s="1"/>
    </row>
    <row r="4148" spans="15:15" x14ac:dyDescent="0.25">
      <c r="O4148" s="1"/>
    </row>
    <row r="4149" spans="15:15" x14ac:dyDescent="0.25">
      <c r="O4149" s="1"/>
    </row>
    <row r="4150" spans="15:15" x14ac:dyDescent="0.25">
      <c r="O4150" s="1"/>
    </row>
    <row r="4151" spans="15:15" x14ac:dyDescent="0.25">
      <c r="O4151" s="1"/>
    </row>
    <row r="4152" spans="15:15" x14ac:dyDescent="0.25">
      <c r="O4152" s="1"/>
    </row>
    <row r="4153" spans="15:15" x14ac:dyDescent="0.25">
      <c r="O4153" s="1"/>
    </row>
    <row r="4154" spans="15:15" x14ac:dyDescent="0.25">
      <c r="O4154" s="1"/>
    </row>
    <row r="4155" spans="15:15" x14ac:dyDescent="0.25">
      <c r="O4155" s="1"/>
    </row>
    <row r="4156" spans="15:15" x14ac:dyDescent="0.25">
      <c r="O4156" s="1"/>
    </row>
    <row r="4157" spans="15:15" x14ac:dyDescent="0.25">
      <c r="O4157" s="1"/>
    </row>
    <row r="4158" spans="15:15" x14ac:dyDescent="0.25">
      <c r="O4158" s="1"/>
    </row>
    <row r="4159" spans="15:15" x14ac:dyDescent="0.25">
      <c r="O4159" s="1"/>
    </row>
    <row r="4160" spans="15:15" x14ac:dyDescent="0.25">
      <c r="O4160" s="1"/>
    </row>
    <row r="4161" spans="15:15" x14ac:dyDescent="0.25">
      <c r="O4161" s="1"/>
    </row>
    <row r="4162" spans="15:15" x14ac:dyDescent="0.25">
      <c r="O4162" s="1"/>
    </row>
    <row r="4163" spans="15:15" x14ac:dyDescent="0.25">
      <c r="O4163" s="1"/>
    </row>
    <row r="4164" spans="15:15" x14ac:dyDescent="0.25">
      <c r="O4164" s="1"/>
    </row>
    <row r="4165" spans="15:15" x14ac:dyDescent="0.25">
      <c r="O4165" s="1"/>
    </row>
    <row r="4166" spans="15:15" x14ac:dyDescent="0.25">
      <c r="O4166" s="1"/>
    </row>
    <row r="4167" spans="15:15" x14ac:dyDescent="0.25">
      <c r="O4167" s="1"/>
    </row>
    <row r="4168" spans="15:15" x14ac:dyDescent="0.25">
      <c r="O4168" s="1"/>
    </row>
    <row r="4169" spans="15:15" x14ac:dyDescent="0.25">
      <c r="O4169" s="1"/>
    </row>
    <row r="4170" spans="15:15" x14ac:dyDescent="0.25">
      <c r="O4170" s="1"/>
    </row>
    <row r="4171" spans="15:15" x14ac:dyDescent="0.25">
      <c r="O4171" s="1"/>
    </row>
    <row r="4172" spans="15:15" x14ac:dyDescent="0.25">
      <c r="O4172" s="1"/>
    </row>
    <row r="4173" spans="15:15" x14ac:dyDescent="0.25">
      <c r="O4173" s="1"/>
    </row>
    <row r="4174" spans="15:15" x14ac:dyDescent="0.25">
      <c r="O4174" s="1"/>
    </row>
    <row r="4175" spans="15:15" x14ac:dyDescent="0.25">
      <c r="O4175" s="1"/>
    </row>
    <row r="4176" spans="15:15" x14ac:dyDescent="0.25">
      <c r="O4176" s="1"/>
    </row>
    <row r="4177" spans="15:15" x14ac:dyDescent="0.25">
      <c r="O4177" s="1"/>
    </row>
    <row r="4178" spans="15:15" x14ac:dyDescent="0.25">
      <c r="O4178" s="1"/>
    </row>
    <row r="4179" spans="15:15" x14ac:dyDescent="0.25">
      <c r="O4179" s="1"/>
    </row>
    <row r="4180" spans="15:15" x14ac:dyDescent="0.25">
      <c r="O4180" s="1"/>
    </row>
    <row r="4181" spans="15:15" x14ac:dyDescent="0.25">
      <c r="O4181" s="1"/>
    </row>
    <row r="4182" spans="15:15" x14ac:dyDescent="0.25">
      <c r="O4182" s="1"/>
    </row>
    <row r="4183" spans="15:15" x14ac:dyDescent="0.25">
      <c r="O4183" s="1"/>
    </row>
    <row r="4184" spans="15:15" x14ac:dyDescent="0.25">
      <c r="O4184" s="1"/>
    </row>
    <row r="4185" spans="15:15" x14ac:dyDescent="0.25">
      <c r="O4185" s="1"/>
    </row>
    <row r="4186" spans="15:15" x14ac:dyDescent="0.25">
      <c r="O4186" s="1"/>
    </row>
    <row r="4187" spans="15:15" x14ac:dyDescent="0.25">
      <c r="O4187" s="1"/>
    </row>
    <row r="4188" spans="15:15" x14ac:dyDescent="0.25">
      <c r="O4188" s="1"/>
    </row>
    <row r="4189" spans="15:15" x14ac:dyDescent="0.25">
      <c r="O4189" s="1"/>
    </row>
    <row r="4190" spans="15:15" x14ac:dyDescent="0.25">
      <c r="O4190" s="1"/>
    </row>
    <row r="4191" spans="15:15" x14ac:dyDescent="0.25">
      <c r="O4191" s="1"/>
    </row>
    <row r="4192" spans="15:15" x14ac:dyDescent="0.25">
      <c r="O4192" s="1"/>
    </row>
    <row r="4193" spans="15:15" x14ac:dyDescent="0.25">
      <c r="O4193" s="1"/>
    </row>
    <row r="4194" spans="15:15" x14ac:dyDescent="0.25">
      <c r="O4194" s="1"/>
    </row>
    <row r="4195" spans="15:15" x14ac:dyDescent="0.25">
      <c r="O4195" s="1"/>
    </row>
    <row r="4196" spans="15:15" x14ac:dyDescent="0.25">
      <c r="O4196" s="1"/>
    </row>
    <row r="4197" spans="15:15" x14ac:dyDescent="0.25">
      <c r="O4197" s="1"/>
    </row>
    <row r="4198" spans="15:15" x14ac:dyDescent="0.25">
      <c r="O4198" s="1"/>
    </row>
    <row r="4199" spans="15:15" x14ac:dyDescent="0.25">
      <c r="O4199" s="1"/>
    </row>
    <row r="4200" spans="15:15" x14ac:dyDescent="0.25">
      <c r="O4200" s="1"/>
    </row>
    <row r="4201" spans="15:15" x14ac:dyDescent="0.25">
      <c r="O4201" s="1"/>
    </row>
    <row r="4202" spans="15:15" x14ac:dyDescent="0.25">
      <c r="O4202" s="1"/>
    </row>
    <row r="4203" spans="15:15" x14ac:dyDescent="0.25">
      <c r="O4203" s="1"/>
    </row>
    <row r="4204" spans="15:15" x14ac:dyDescent="0.25">
      <c r="O4204" s="1"/>
    </row>
    <row r="4205" spans="15:15" x14ac:dyDescent="0.25">
      <c r="O4205" s="1"/>
    </row>
    <row r="4206" spans="15:15" x14ac:dyDescent="0.25">
      <c r="O4206" s="1"/>
    </row>
    <row r="4207" spans="15:15" x14ac:dyDescent="0.25">
      <c r="O4207" s="1"/>
    </row>
    <row r="4208" spans="15:15" x14ac:dyDescent="0.25">
      <c r="O4208" s="1"/>
    </row>
    <row r="4209" spans="15:15" x14ac:dyDescent="0.25">
      <c r="O4209" s="1"/>
    </row>
    <row r="4210" spans="15:15" x14ac:dyDescent="0.25">
      <c r="O4210" s="1"/>
    </row>
    <row r="4211" spans="15:15" x14ac:dyDescent="0.25">
      <c r="O4211" s="1"/>
    </row>
    <row r="4212" spans="15:15" x14ac:dyDescent="0.25">
      <c r="O4212" s="1"/>
    </row>
    <row r="4213" spans="15:15" x14ac:dyDescent="0.25">
      <c r="O4213" s="1"/>
    </row>
    <row r="4214" spans="15:15" x14ac:dyDescent="0.25">
      <c r="O4214" s="1"/>
    </row>
    <row r="4215" spans="15:15" x14ac:dyDescent="0.25">
      <c r="O4215" s="1"/>
    </row>
    <row r="4216" spans="15:15" x14ac:dyDescent="0.25">
      <c r="O4216" s="1"/>
    </row>
    <row r="4217" spans="15:15" x14ac:dyDescent="0.25">
      <c r="O4217" s="1"/>
    </row>
    <row r="4218" spans="15:15" x14ac:dyDescent="0.25">
      <c r="O4218" s="1"/>
    </row>
    <row r="4219" spans="15:15" x14ac:dyDescent="0.25">
      <c r="O4219" s="1"/>
    </row>
    <row r="4220" spans="15:15" x14ac:dyDescent="0.25">
      <c r="O4220" s="1"/>
    </row>
    <row r="4221" spans="15:15" x14ac:dyDescent="0.25">
      <c r="O4221" s="1"/>
    </row>
    <row r="4222" spans="15:15" x14ac:dyDescent="0.25">
      <c r="O4222" s="1"/>
    </row>
    <row r="4223" spans="15:15" x14ac:dyDescent="0.25">
      <c r="O4223" s="1"/>
    </row>
    <row r="4224" spans="15:15" x14ac:dyDescent="0.25">
      <c r="O4224" s="1"/>
    </row>
    <row r="4225" spans="15:15" x14ac:dyDescent="0.25">
      <c r="O4225" s="1"/>
    </row>
    <row r="4226" spans="15:15" x14ac:dyDescent="0.25">
      <c r="O4226" s="1"/>
    </row>
    <row r="4227" spans="15:15" x14ac:dyDescent="0.25">
      <c r="O4227" s="1"/>
    </row>
    <row r="4228" spans="15:15" x14ac:dyDescent="0.25">
      <c r="O4228" s="1"/>
    </row>
    <row r="4229" spans="15:15" x14ac:dyDescent="0.25">
      <c r="O4229" s="1"/>
    </row>
    <row r="4230" spans="15:15" x14ac:dyDescent="0.25">
      <c r="O4230" s="1"/>
    </row>
    <row r="4231" spans="15:15" x14ac:dyDescent="0.25">
      <c r="O4231" s="1"/>
    </row>
    <row r="4232" spans="15:15" x14ac:dyDescent="0.25">
      <c r="O4232" s="1"/>
    </row>
    <row r="4233" spans="15:15" x14ac:dyDescent="0.25">
      <c r="O4233" s="1"/>
    </row>
    <row r="4234" spans="15:15" x14ac:dyDescent="0.25">
      <c r="O4234" s="1"/>
    </row>
    <row r="4235" spans="15:15" x14ac:dyDescent="0.25">
      <c r="O4235" s="1"/>
    </row>
    <row r="4236" spans="15:15" x14ac:dyDescent="0.25">
      <c r="O4236" s="1"/>
    </row>
    <row r="4237" spans="15:15" x14ac:dyDescent="0.25">
      <c r="O4237" s="1"/>
    </row>
    <row r="4238" spans="15:15" x14ac:dyDescent="0.25">
      <c r="O4238" s="1"/>
    </row>
    <row r="4239" spans="15:15" x14ac:dyDescent="0.25">
      <c r="O4239" s="1"/>
    </row>
    <row r="4240" spans="15:15" x14ac:dyDescent="0.25">
      <c r="O4240" s="1"/>
    </row>
    <row r="4241" spans="15:15" x14ac:dyDescent="0.25">
      <c r="O4241" s="1"/>
    </row>
    <row r="4242" spans="15:15" x14ac:dyDescent="0.25">
      <c r="O4242" s="1"/>
    </row>
    <row r="4243" spans="15:15" x14ac:dyDescent="0.25">
      <c r="O4243" s="1"/>
    </row>
    <row r="4244" spans="15:15" x14ac:dyDescent="0.25">
      <c r="O4244" s="1"/>
    </row>
    <row r="4245" spans="15:15" x14ac:dyDescent="0.25">
      <c r="O4245" s="1"/>
    </row>
    <row r="4246" spans="15:15" x14ac:dyDescent="0.25">
      <c r="O4246" s="1"/>
    </row>
    <row r="4247" spans="15:15" x14ac:dyDescent="0.25">
      <c r="O4247" s="1"/>
    </row>
    <row r="4248" spans="15:15" x14ac:dyDescent="0.25">
      <c r="O4248" s="1"/>
    </row>
    <row r="4249" spans="15:15" x14ac:dyDescent="0.25">
      <c r="O4249" s="1"/>
    </row>
    <row r="4250" spans="15:15" x14ac:dyDescent="0.25">
      <c r="O4250" s="1"/>
    </row>
    <row r="4251" spans="15:15" x14ac:dyDescent="0.25">
      <c r="O4251" s="1"/>
    </row>
    <row r="4252" spans="15:15" x14ac:dyDescent="0.25">
      <c r="O4252" s="1"/>
    </row>
    <row r="4253" spans="15:15" x14ac:dyDescent="0.25">
      <c r="O4253" s="1"/>
    </row>
    <row r="4254" spans="15:15" x14ac:dyDescent="0.25">
      <c r="O4254" s="1"/>
    </row>
    <row r="4255" spans="15:15" x14ac:dyDescent="0.25">
      <c r="O4255" s="1"/>
    </row>
    <row r="4256" spans="15:15" x14ac:dyDescent="0.25">
      <c r="O4256" s="1"/>
    </row>
    <row r="4257" spans="15:15" x14ac:dyDescent="0.25">
      <c r="O4257" s="1"/>
    </row>
    <row r="4258" spans="15:15" x14ac:dyDescent="0.25">
      <c r="O4258" s="1"/>
    </row>
    <row r="4259" spans="15:15" x14ac:dyDescent="0.25">
      <c r="O4259" s="1"/>
    </row>
    <row r="4260" spans="15:15" x14ac:dyDescent="0.25">
      <c r="O4260" s="1"/>
    </row>
    <row r="4261" spans="15:15" x14ac:dyDescent="0.25">
      <c r="O4261" s="1"/>
    </row>
    <row r="4262" spans="15:15" x14ac:dyDescent="0.25">
      <c r="O4262" s="1"/>
    </row>
    <row r="4263" spans="15:15" x14ac:dyDescent="0.25">
      <c r="O4263" s="1"/>
    </row>
    <row r="4264" spans="15:15" x14ac:dyDescent="0.25">
      <c r="O4264" s="1"/>
    </row>
    <row r="4265" spans="15:15" x14ac:dyDescent="0.25">
      <c r="O4265" s="1"/>
    </row>
    <row r="4266" spans="15:15" x14ac:dyDescent="0.25">
      <c r="O4266" s="1"/>
    </row>
    <row r="4267" spans="15:15" x14ac:dyDescent="0.25">
      <c r="O4267" s="1"/>
    </row>
    <row r="4268" spans="15:15" x14ac:dyDescent="0.25">
      <c r="O4268" s="1"/>
    </row>
    <row r="4269" spans="15:15" x14ac:dyDescent="0.25">
      <c r="O4269" s="1"/>
    </row>
    <row r="4270" spans="15:15" x14ac:dyDescent="0.25">
      <c r="O4270" s="1"/>
    </row>
    <row r="4271" spans="15:15" x14ac:dyDescent="0.25">
      <c r="O4271" s="1"/>
    </row>
    <row r="4272" spans="15:15" x14ac:dyDescent="0.25">
      <c r="O4272" s="1"/>
    </row>
    <row r="4273" spans="15:15" x14ac:dyDescent="0.25">
      <c r="O4273" s="1"/>
    </row>
    <row r="4274" spans="15:15" x14ac:dyDescent="0.25">
      <c r="O4274" s="1"/>
    </row>
    <row r="4275" spans="15:15" x14ac:dyDescent="0.25">
      <c r="O4275" s="1"/>
    </row>
    <row r="4276" spans="15:15" x14ac:dyDescent="0.25">
      <c r="O4276" s="1"/>
    </row>
    <row r="4277" spans="15:15" x14ac:dyDescent="0.25">
      <c r="O4277" s="1"/>
    </row>
    <row r="4278" spans="15:15" x14ac:dyDescent="0.25">
      <c r="O4278" s="1"/>
    </row>
    <row r="4279" spans="15:15" x14ac:dyDescent="0.25">
      <c r="O4279" s="1"/>
    </row>
    <row r="4280" spans="15:15" x14ac:dyDescent="0.25">
      <c r="O4280" s="1"/>
    </row>
    <row r="4281" spans="15:15" x14ac:dyDescent="0.25">
      <c r="O4281" s="1"/>
    </row>
    <row r="4282" spans="15:15" x14ac:dyDescent="0.25">
      <c r="O4282" s="1"/>
    </row>
    <row r="4283" spans="15:15" x14ac:dyDescent="0.25">
      <c r="O4283" s="1"/>
    </row>
    <row r="4284" spans="15:15" x14ac:dyDescent="0.25">
      <c r="O4284" s="1"/>
    </row>
    <row r="4285" spans="15:15" x14ac:dyDescent="0.25">
      <c r="O4285" s="1"/>
    </row>
    <row r="4286" spans="15:15" x14ac:dyDescent="0.25">
      <c r="O4286" s="1"/>
    </row>
    <row r="4287" spans="15:15" x14ac:dyDescent="0.25">
      <c r="O4287" s="1"/>
    </row>
    <row r="4288" spans="15:15" x14ac:dyDescent="0.25">
      <c r="O4288" s="1"/>
    </row>
    <row r="4289" spans="15:15" x14ac:dyDescent="0.25">
      <c r="O4289" s="1"/>
    </row>
    <row r="4290" spans="15:15" x14ac:dyDescent="0.25">
      <c r="O4290" s="1"/>
    </row>
    <row r="4291" spans="15:15" x14ac:dyDescent="0.25">
      <c r="O4291" s="1"/>
    </row>
    <row r="4292" spans="15:15" x14ac:dyDescent="0.25">
      <c r="O4292" s="1"/>
    </row>
    <row r="4293" spans="15:15" x14ac:dyDescent="0.25">
      <c r="O4293" s="1"/>
    </row>
    <row r="4294" spans="15:15" x14ac:dyDescent="0.25">
      <c r="O4294" s="1"/>
    </row>
    <row r="4295" spans="15:15" x14ac:dyDescent="0.25">
      <c r="O4295" s="1"/>
    </row>
    <row r="4296" spans="15:15" x14ac:dyDescent="0.25">
      <c r="O4296" s="1"/>
    </row>
    <row r="4297" spans="15:15" x14ac:dyDescent="0.25">
      <c r="O4297" s="1"/>
    </row>
    <row r="4298" spans="15:15" x14ac:dyDescent="0.25">
      <c r="O4298" s="1"/>
    </row>
    <row r="4299" spans="15:15" x14ac:dyDescent="0.25">
      <c r="O4299" s="1"/>
    </row>
    <row r="4300" spans="15:15" x14ac:dyDescent="0.25">
      <c r="O4300" s="1"/>
    </row>
    <row r="4301" spans="15:15" x14ac:dyDescent="0.25">
      <c r="O4301" s="1"/>
    </row>
    <row r="4302" spans="15:15" x14ac:dyDescent="0.25">
      <c r="O4302" s="1"/>
    </row>
    <row r="4303" spans="15:15" x14ac:dyDescent="0.25">
      <c r="O4303" s="1"/>
    </row>
    <row r="4304" spans="15:15" x14ac:dyDescent="0.25">
      <c r="O4304" s="1"/>
    </row>
    <row r="4305" spans="15:15" x14ac:dyDescent="0.25">
      <c r="O4305" s="1"/>
    </row>
    <row r="4306" spans="15:15" x14ac:dyDescent="0.25">
      <c r="O4306" s="1"/>
    </row>
    <row r="4307" spans="15:15" x14ac:dyDescent="0.25">
      <c r="O4307" s="1"/>
    </row>
    <row r="4308" spans="15:15" x14ac:dyDescent="0.25">
      <c r="O4308" s="1"/>
    </row>
    <row r="4309" spans="15:15" x14ac:dyDescent="0.25">
      <c r="O4309" s="1"/>
    </row>
    <row r="4310" spans="15:15" x14ac:dyDescent="0.25">
      <c r="O4310" s="1"/>
    </row>
    <row r="4311" spans="15:15" x14ac:dyDescent="0.25">
      <c r="O4311" s="1"/>
    </row>
    <row r="4312" spans="15:15" x14ac:dyDescent="0.25">
      <c r="O4312" s="1"/>
    </row>
    <row r="4313" spans="15:15" x14ac:dyDescent="0.25">
      <c r="O4313" s="1"/>
    </row>
    <row r="4314" spans="15:15" x14ac:dyDescent="0.25">
      <c r="O4314" s="1"/>
    </row>
    <row r="4315" spans="15:15" x14ac:dyDescent="0.25">
      <c r="O4315" s="1"/>
    </row>
    <row r="4316" spans="15:15" x14ac:dyDescent="0.25">
      <c r="O4316" s="1"/>
    </row>
    <row r="4317" spans="15:15" x14ac:dyDescent="0.25">
      <c r="O4317" s="1"/>
    </row>
    <row r="4318" spans="15:15" x14ac:dyDescent="0.25">
      <c r="O4318" s="1"/>
    </row>
    <row r="4319" spans="15:15" x14ac:dyDescent="0.25">
      <c r="O4319" s="1"/>
    </row>
    <row r="4320" spans="15:15" x14ac:dyDescent="0.25">
      <c r="O4320" s="1"/>
    </row>
    <row r="4321" spans="15:15" x14ac:dyDescent="0.25">
      <c r="O4321" s="1"/>
    </row>
    <row r="4322" spans="15:15" x14ac:dyDescent="0.25">
      <c r="O4322" s="1"/>
    </row>
    <row r="4323" spans="15:15" x14ac:dyDescent="0.25">
      <c r="O4323" s="1"/>
    </row>
    <row r="4324" spans="15:15" x14ac:dyDescent="0.25">
      <c r="O4324" s="1"/>
    </row>
    <row r="4325" spans="15:15" x14ac:dyDescent="0.25">
      <c r="O4325" s="1"/>
    </row>
    <row r="4326" spans="15:15" x14ac:dyDescent="0.25">
      <c r="O4326" s="1"/>
    </row>
    <row r="4327" spans="15:15" x14ac:dyDescent="0.25">
      <c r="O4327" s="1"/>
    </row>
    <row r="4328" spans="15:15" x14ac:dyDescent="0.25">
      <c r="O4328" s="1"/>
    </row>
    <row r="4329" spans="15:15" x14ac:dyDescent="0.25">
      <c r="O4329" s="1"/>
    </row>
    <row r="4330" spans="15:15" x14ac:dyDescent="0.25">
      <c r="O4330" s="1"/>
    </row>
    <row r="4331" spans="15:15" x14ac:dyDescent="0.25">
      <c r="O4331" s="1"/>
    </row>
    <row r="4332" spans="15:15" x14ac:dyDescent="0.25">
      <c r="O4332" s="1"/>
    </row>
    <row r="4333" spans="15:15" x14ac:dyDescent="0.25">
      <c r="O4333" s="1"/>
    </row>
    <row r="4334" spans="15:15" x14ac:dyDescent="0.25">
      <c r="O4334" s="1"/>
    </row>
    <row r="4335" spans="15:15" x14ac:dyDescent="0.25">
      <c r="O4335" s="1"/>
    </row>
    <row r="4336" spans="15:15" x14ac:dyDescent="0.25">
      <c r="O4336" s="1"/>
    </row>
    <row r="4337" spans="15:15" x14ac:dyDescent="0.25">
      <c r="O4337" s="1"/>
    </row>
    <row r="4338" spans="15:15" x14ac:dyDescent="0.25">
      <c r="O4338" s="1"/>
    </row>
    <row r="4339" spans="15:15" x14ac:dyDescent="0.25">
      <c r="O4339" s="1"/>
    </row>
    <row r="4340" spans="15:15" x14ac:dyDescent="0.25">
      <c r="O4340" s="1"/>
    </row>
    <row r="4341" spans="15:15" x14ac:dyDescent="0.25">
      <c r="O4341" s="1"/>
    </row>
    <row r="4342" spans="15:15" x14ac:dyDescent="0.25">
      <c r="O4342" s="1"/>
    </row>
    <row r="4343" spans="15:15" x14ac:dyDescent="0.25">
      <c r="O4343" s="1"/>
    </row>
    <row r="4344" spans="15:15" x14ac:dyDescent="0.25">
      <c r="O4344" s="1"/>
    </row>
    <row r="4345" spans="15:15" x14ac:dyDescent="0.25">
      <c r="O4345" s="1"/>
    </row>
    <row r="4346" spans="15:15" x14ac:dyDescent="0.25">
      <c r="O4346" s="1"/>
    </row>
    <row r="4347" spans="15:15" x14ac:dyDescent="0.25">
      <c r="O4347" s="1"/>
    </row>
    <row r="4348" spans="15:15" x14ac:dyDescent="0.25">
      <c r="O4348" s="1"/>
    </row>
    <row r="4349" spans="15:15" x14ac:dyDescent="0.25">
      <c r="O4349" s="1"/>
    </row>
    <row r="4350" spans="15:15" x14ac:dyDescent="0.25">
      <c r="O4350" s="1"/>
    </row>
    <row r="4351" spans="15:15" x14ac:dyDescent="0.25">
      <c r="O4351" s="1"/>
    </row>
    <row r="4352" spans="15:15" x14ac:dyDescent="0.25">
      <c r="O4352" s="1"/>
    </row>
    <row r="4353" spans="15:15" x14ac:dyDescent="0.25">
      <c r="O4353" s="1"/>
    </row>
    <row r="4354" spans="15:15" x14ac:dyDescent="0.25">
      <c r="O4354" s="1"/>
    </row>
    <row r="4355" spans="15:15" x14ac:dyDescent="0.25">
      <c r="O4355" s="1"/>
    </row>
    <row r="4356" spans="15:15" x14ac:dyDescent="0.25">
      <c r="O4356" s="1"/>
    </row>
    <row r="4357" spans="15:15" x14ac:dyDescent="0.25">
      <c r="O4357" s="1"/>
    </row>
    <row r="4358" spans="15:15" x14ac:dyDescent="0.25">
      <c r="O4358" s="1"/>
    </row>
    <row r="4359" spans="15:15" x14ac:dyDescent="0.25">
      <c r="O4359" s="1"/>
    </row>
    <row r="4360" spans="15:15" x14ac:dyDescent="0.25">
      <c r="O4360" s="1"/>
    </row>
    <row r="4361" spans="15:15" x14ac:dyDescent="0.25">
      <c r="O4361" s="1"/>
    </row>
    <row r="4362" spans="15:15" x14ac:dyDescent="0.25">
      <c r="O4362" s="1"/>
    </row>
    <row r="4363" spans="15:15" x14ac:dyDescent="0.25">
      <c r="O4363" s="1"/>
    </row>
    <row r="4364" spans="15:15" x14ac:dyDescent="0.25">
      <c r="O4364" s="1"/>
    </row>
    <row r="4365" spans="15:15" x14ac:dyDescent="0.25">
      <c r="O4365" s="1"/>
    </row>
    <row r="4366" spans="15:15" x14ac:dyDescent="0.25">
      <c r="O4366" s="1"/>
    </row>
    <row r="4367" spans="15:15" x14ac:dyDescent="0.25">
      <c r="O4367" s="1"/>
    </row>
    <row r="4368" spans="15:15" x14ac:dyDescent="0.25">
      <c r="O4368" s="1"/>
    </row>
    <row r="4369" spans="15:15" x14ac:dyDescent="0.25">
      <c r="O4369" s="1"/>
    </row>
    <row r="4370" spans="15:15" x14ac:dyDescent="0.25">
      <c r="O4370" s="1"/>
    </row>
    <row r="4371" spans="15:15" x14ac:dyDescent="0.25">
      <c r="O4371" s="1"/>
    </row>
    <row r="4372" spans="15:15" x14ac:dyDescent="0.25">
      <c r="O4372" s="1"/>
    </row>
    <row r="4373" spans="15:15" x14ac:dyDescent="0.25">
      <c r="O4373" s="1"/>
    </row>
    <row r="4374" spans="15:15" x14ac:dyDescent="0.25">
      <c r="O4374" s="1"/>
    </row>
    <row r="4375" spans="15:15" x14ac:dyDescent="0.25">
      <c r="O4375" s="1"/>
    </row>
    <row r="4376" spans="15:15" x14ac:dyDescent="0.25">
      <c r="O4376" s="1"/>
    </row>
    <row r="4377" spans="15:15" x14ac:dyDescent="0.25">
      <c r="O4377" s="1"/>
    </row>
    <row r="4378" spans="15:15" x14ac:dyDescent="0.25">
      <c r="O4378" s="1"/>
    </row>
    <row r="4379" spans="15:15" x14ac:dyDescent="0.25">
      <c r="O4379" s="1"/>
    </row>
    <row r="4380" spans="15:15" x14ac:dyDescent="0.25">
      <c r="O4380" s="1"/>
    </row>
    <row r="4381" spans="15:15" x14ac:dyDescent="0.25">
      <c r="O4381" s="1"/>
    </row>
    <row r="4382" spans="15:15" x14ac:dyDescent="0.25">
      <c r="O4382" s="1"/>
    </row>
    <row r="4383" spans="15:15" x14ac:dyDescent="0.25">
      <c r="O4383" s="1"/>
    </row>
    <row r="4384" spans="15:15" x14ac:dyDescent="0.25">
      <c r="O4384" s="1"/>
    </row>
    <row r="4385" spans="15:15" x14ac:dyDescent="0.25">
      <c r="O4385" s="1"/>
    </row>
    <row r="4386" spans="15:15" x14ac:dyDescent="0.25">
      <c r="O4386" s="1"/>
    </row>
    <row r="4387" spans="15:15" x14ac:dyDescent="0.25">
      <c r="O4387" s="1"/>
    </row>
    <row r="4388" spans="15:15" x14ac:dyDescent="0.25">
      <c r="O4388" s="1"/>
    </row>
    <row r="4389" spans="15:15" x14ac:dyDescent="0.25">
      <c r="O4389" s="1"/>
    </row>
    <row r="4390" spans="15:15" x14ac:dyDescent="0.25">
      <c r="O4390" s="1"/>
    </row>
    <row r="4391" spans="15:15" x14ac:dyDescent="0.25">
      <c r="O4391" s="1"/>
    </row>
    <row r="4392" spans="15:15" x14ac:dyDescent="0.25">
      <c r="O4392" s="1"/>
    </row>
    <row r="4393" spans="15:15" x14ac:dyDescent="0.25">
      <c r="O4393" s="1"/>
    </row>
    <row r="4394" spans="15:15" x14ac:dyDescent="0.25">
      <c r="O4394" s="1"/>
    </row>
    <row r="4395" spans="15:15" x14ac:dyDescent="0.25">
      <c r="O4395" s="1"/>
    </row>
    <row r="4396" spans="15:15" x14ac:dyDescent="0.25">
      <c r="O4396" s="1"/>
    </row>
    <row r="4397" spans="15:15" x14ac:dyDescent="0.25">
      <c r="O4397" s="1"/>
    </row>
    <row r="4398" spans="15:15" x14ac:dyDescent="0.25">
      <c r="O4398" s="1"/>
    </row>
    <row r="4399" spans="15:15" x14ac:dyDescent="0.25">
      <c r="O4399" s="1"/>
    </row>
    <row r="4400" spans="15:15" x14ac:dyDescent="0.25">
      <c r="O4400" s="1"/>
    </row>
    <row r="4401" spans="15:15" x14ac:dyDescent="0.25">
      <c r="O4401" s="1"/>
    </row>
    <row r="4402" spans="15:15" x14ac:dyDescent="0.25">
      <c r="O4402" s="1"/>
    </row>
    <row r="4403" spans="15:15" x14ac:dyDescent="0.25">
      <c r="O4403" s="1"/>
    </row>
    <row r="4404" spans="15:15" x14ac:dyDescent="0.25">
      <c r="O4404" s="1"/>
    </row>
    <row r="4405" spans="15:15" x14ac:dyDescent="0.25">
      <c r="O4405" s="1"/>
    </row>
    <row r="4406" spans="15:15" x14ac:dyDescent="0.25">
      <c r="O4406" s="1"/>
    </row>
    <row r="4407" spans="15:15" x14ac:dyDescent="0.25">
      <c r="O4407" s="1"/>
    </row>
    <row r="4408" spans="15:15" x14ac:dyDescent="0.25">
      <c r="O4408" s="1"/>
    </row>
    <row r="4409" spans="15:15" x14ac:dyDescent="0.25">
      <c r="O4409" s="1"/>
    </row>
    <row r="4410" spans="15:15" x14ac:dyDescent="0.25">
      <c r="O4410" s="1"/>
    </row>
    <row r="4411" spans="15:15" x14ac:dyDescent="0.25">
      <c r="O4411" s="1"/>
    </row>
    <row r="4412" spans="15:15" x14ac:dyDescent="0.25">
      <c r="O4412" s="1"/>
    </row>
    <row r="4413" spans="15:15" x14ac:dyDescent="0.25">
      <c r="O4413" s="1"/>
    </row>
    <row r="4414" spans="15:15" x14ac:dyDescent="0.25">
      <c r="O4414" s="1"/>
    </row>
    <row r="4415" spans="15:15" x14ac:dyDescent="0.25">
      <c r="O4415" s="1"/>
    </row>
    <row r="4416" spans="15:15" x14ac:dyDescent="0.25">
      <c r="O4416" s="1"/>
    </row>
    <row r="4417" spans="15:15" x14ac:dyDescent="0.25">
      <c r="O4417" s="1"/>
    </row>
    <row r="4418" spans="15:15" x14ac:dyDescent="0.25">
      <c r="O4418" s="1"/>
    </row>
    <row r="4419" spans="15:15" x14ac:dyDescent="0.25">
      <c r="O4419" s="1"/>
    </row>
    <row r="4420" spans="15:15" x14ac:dyDescent="0.25">
      <c r="O4420" s="1"/>
    </row>
    <row r="4421" spans="15:15" x14ac:dyDescent="0.25">
      <c r="O4421" s="1"/>
    </row>
    <row r="4422" spans="15:15" x14ac:dyDescent="0.25">
      <c r="O4422" s="1"/>
    </row>
    <row r="4423" spans="15:15" x14ac:dyDescent="0.25">
      <c r="O4423" s="1"/>
    </row>
    <row r="4424" spans="15:15" x14ac:dyDescent="0.25">
      <c r="O4424" s="1"/>
    </row>
    <row r="4425" spans="15:15" x14ac:dyDescent="0.25">
      <c r="O4425" s="1"/>
    </row>
    <row r="4426" spans="15:15" x14ac:dyDescent="0.25">
      <c r="O4426" s="1"/>
    </row>
    <row r="4427" spans="15:15" x14ac:dyDescent="0.25">
      <c r="O4427" s="1"/>
    </row>
    <row r="4428" spans="15:15" x14ac:dyDescent="0.25">
      <c r="O4428" s="1"/>
    </row>
    <row r="4429" spans="15:15" x14ac:dyDescent="0.25">
      <c r="O4429" s="1"/>
    </row>
    <row r="4430" spans="15:15" x14ac:dyDescent="0.25">
      <c r="O4430" s="1"/>
    </row>
    <row r="4431" spans="15:15" x14ac:dyDescent="0.25">
      <c r="O4431" s="1"/>
    </row>
    <row r="4432" spans="15:15" x14ac:dyDescent="0.25">
      <c r="O4432" s="1"/>
    </row>
    <row r="4433" spans="15:15" x14ac:dyDescent="0.25">
      <c r="O4433" s="1"/>
    </row>
    <row r="4434" spans="15:15" x14ac:dyDescent="0.25">
      <c r="O4434" s="1"/>
    </row>
    <row r="4435" spans="15:15" x14ac:dyDescent="0.25">
      <c r="O4435" s="1"/>
    </row>
    <row r="4436" spans="15:15" x14ac:dyDescent="0.25">
      <c r="O4436" s="1"/>
    </row>
    <row r="4437" spans="15:15" x14ac:dyDescent="0.25">
      <c r="O4437" s="1"/>
    </row>
    <row r="4438" spans="15:15" x14ac:dyDescent="0.25">
      <c r="O4438" s="1"/>
    </row>
    <row r="4439" spans="15:15" x14ac:dyDescent="0.25">
      <c r="O4439" s="1"/>
    </row>
    <row r="4440" spans="15:15" x14ac:dyDescent="0.25">
      <c r="O4440" s="1"/>
    </row>
    <row r="4441" spans="15:15" x14ac:dyDescent="0.25">
      <c r="O4441" s="1"/>
    </row>
    <row r="4442" spans="15:15" x14ac:dyDescent="0.25">
      <c r="O4442" s="1"/>
    </row>
    <row r="4443" spans="15:15" x14ac:dyDescent="0.25">
      <c r="O4443" s="1"/>
    </row>
    <row r="4444" spans="15:15" x14ac:dyDescent="0.25">
      <c r="O4444" s="1"/>
    </row>
    <row r="4445" spans="15:15" x14ac:dyDescent="0.25">
      <c r="O4445" s="1"/>
    </row>
    <row r="4446" spans="15:15" x14ac:dyDescent="0.25">
      <c r="O4446" s="1"/>
    </row>
    <row r="4447" spans="15:15" x14ac:dyDescent="0.25">
      <c r="O4447" s="1"/>
    </row>
    <row r="4448" spans="15:15" x14ac:dyDescent="0.25">
      <c r="O4448" s="1"/>
    </row>
    <row r="4449" spans="15:15" x14ac:dyDescent="0.25">
      <c r="O4449" s="1"/>
    </row>
    <row r="4450" spans="15:15" x14ac:dyDescent="0.25">
      <c r="O4450" s="1"/>
    </row>
    <row r="4451" spans="15:15" x14ac:dyDescent="0.25">
      <c r="O4451" s="1"/>
    </row>
    <row r="4452" spans="15:15" x14ac:dyDescent="0.25">
      <c r="O4452" s="1"/>
    </row>
    <row r="4453" spans="15:15" x14ac:dyDescent="0.25">
      <c r="O4453" s="1"/>
    </row>
    <row r="4454" spans="15:15" x14ac:dyDescent="0.25">
      <c r="O4454" s="1"/>
    </row>
    <row r="4455" spans="15:15" x14ac:dyDescent="0.25">
      <c r="O4455" s="1"/>
    </row>
    <row r="4456" spans="15:15" x14ac:dyDescent="0.25">
      <c r="O4456" s="1"/>
    </row>
    <row r="4457" spans="15:15" x14ac:dyDescent="0.25">
      <c r="O4457" s="1"/>
    </row>
    <row r="4458" spans="15:15" x14ac:dyDescent="0.25">
      <c r="O4458" s="1"/>
    </row>
    <row r="4459" spans="15:15" x14ac:dyDescent="0.25">
      <c r="O4459" s="1"/>
    </row>
    <row r="4460" spans="15:15" x14ac:dyDescent="0.25">
      <c r="O4460" s="1"/>
    </row>
    <row r="4461" spans="15:15" x14ac:dyDescent="0.25">
      <c r="O4461" s="1"/>
    </row>
    <row r="4462" spans="15:15" x14ac:dyDescent="0.25">
      <c r="O4462" s="1"/>
    </row>
    <row r="4463" spans="15:15" x14ac:dyDescent="0.25">
      <c r="O4463" s="1"/>
    </row>
    <row r="4464" spans="15:15" x14ac:dyDescent="0.25">
      <c r="O4464" s="1"/>
    </row>
    <row r="4465" spans="15:15" x14ac:dyDescent="0.25">
      <c r="O4465" s="1"/>
    </row>
    <row r="4466" spans="15:15" x14ac:dyDescent="0.25">
      <c r="O4466" s="1"/>
    </row>
    <row r="4467" spans="15:15" x14ac:dyDescent="0.25">
      <c r="O4467" s="1"/>
    </row>
    <row r="4468" spans="15:15" x14ac:dyDescent="0.25">
      <c r="O4468" s="1"/>
    </row>
    <row r="4469" spans="15:15" x14ac:dyDescent="0.25">
      <c r="O4469" s="1"/>
    </row>
    <row r="4470" spans="15:15" x14ac:dyDescent="0.25">
      <c r="O4470" s="1"/>
    </row>
    <row r="4471" spans="15:15" x14ac:dyDescent="0.25">
      <c r="O4471" s="1"/>
    </row>
    <row r="4472" spans="15:15" x14ac:dyDescent="0.25">
      <c r="O4472" s="1"/>
    </row>
    <row r="4473" spans="15:15" x14ac:dyDescent="0.25">
      <c r="O4473" s="1"/>
    </row>
    <row r="4474" spans="15:15" x14ac:dyDescent="0.25">
      <c r="O4474" s="1"/>
    </row>
    <row r="4475" spans="15:15" x14ac:dyDescent="0.25">
      <c r="O4475" s="1"/>
    </row>
    <row r="4476" spans="15:15" x14ac:dyDescent="0.25">
      <c r="O4476" s="1"/>
    </row>
    <row r="4477" spans="15:15" x14ac:dyDescent="0.25">
      <c r="O4477" s="1"/>
    </row>
    <row r="4478" spans="15:15" x14ac:dyDescent="0.25">
      <c r="O4478" s="1"/>
    </row>
    <row r="4479" spans="15:15" x14ac:dyDescent="0.25">
      <c r="O4479" s="1"/>
    </row>
    <row r="4480" spans="15:15" x14ac:dyDescent="0.25">
      <c r="O4480" s="1"/>
    </row>
    <row r="4481" spans="15:15" x14ac:dyDescent="0.25">
      <c r="O4481" s="1"/>
    </row>
    <row r="4482" spans="15:15" x14ac:dyDescent="0.25">
      <c r="O4482" s="1"/>
    </row>
    <row r="4483" spans="15:15" x14ac:dyDescent="0.25">
      <c r="O4483" s="1"/>
    </row>
    <row r="4484" spans="15:15" x14ac:dyDescent="0.25">
      <c r="O4484" s="1"/>
    </row>
    <row r="4485" spans="15:15" x14ac:dyDescent="0.25">
      <c r="O4485" s="1"/>
    </row>
    <row r="4486" spans="15:15" x14ac:dyDescent="0.25">
      <c r="O4486" s="1"/>
    </row>
    <row r="4487" spans="15:15" x14ac:dyDescent="0.25">
      <c r="O4487" s="1"/>
    </row>
    <row r="4488" spans="15:15" x14ac:dyDescent="0.25">
      <c r="O4488" s="1"/>
    </row>
    <row r="4489" spans="15:15" x14ac:dyDescent="0.25">
      <c r="O4489" s="1"/>
    </row>
    <row r="4490" spans="15:15" x14ac:dyDescent="0.25">
      <c r="O4490" s="1"/>
    </row>
    <row r="4491" spans="15:15" x14ac:dyDescent="0.25">
      <c r="O4491" s="1"/>
    </row>
    <row r="4492" spans="15:15" x14ac:dyDescent="0.25">
      <c r="O4492" s="1"/>
    </row>
    <row r="4493" spans="15:15" x14ac:dyDescent="0.25">
      <c r="O4493" s="1"/>
    </row>
    <row r="4494" spans="15:15" x14ac:dyDescent="0.25">
      <c r="O4494" s="1"/>
    </row>
    <row r="4495" spans="15:15" x14ac:dyDescent="0.25">
      <c r="O4495" s="1"/>
    </row>
    <row r="4496" spans="15:15" x14ac:dyDescent="0.25">
      <c r="O4496" s="1"/>
    </row>
    <row r="4497" spans="15:15" x14ac:dyDescent="0.25">
      <c r="O4497" s="1"/>
    </row>
    <row r="4498" spans="15:15" x14ac:dyDescent="0.25">
      <c r="O4498" s="1"/>
    </row>
    <row r="4499" spans="15:15" x14ac:dyDescent="0.25">
      <c r="O4499" s="1"/>
    </row>
    <row r="4500" spans="15:15" x14ac:dyDescent="0.25">
      <c r="O4500" s="1"/>
    </row>
    <row r="4501" spans="15:15" x14ac:dyDescent="0.25">
      <c r="O4501" s="1"/>
    </row>
    <row r="4502" spans="15:15" x14ac:dyDescent="0.25">
      <c r="O4502" s="1"/>
    </row>
    <row r="4503" spans="15:15" x14ac:dyDescent="0.25">
      <c r="O4503" s="1"/>
    </row>
    <row r="4504" spans="15:15" x14ac:dyDescent="0.25">
      <c r="O4504" s="1"/>
    </row>
    <row r="4505" spans="15:15" x14ac:dyDescent="0.25">
      <c r="O4505" s="1"/>
    </row>
    <row r="4506" spans="15:15" x14ac:dyDescent="0.25">
      <c r="O4506" s="1"/>
    </row>
    <row r="4507" spans="15:15" x14ac:dyDescent="0.25">
      <c r="O4507" s="1"/>
    </row>
    <row r="4508" spans="15:15" x14ac:dyDescent="0.25">
      <c r="O4508" s="1"/>
    </row>
    <row r="4509" spans="15:15" x14ac:dyDescent="0.25">
      <c r="O4509" s="1"/>
    </row>
    <row r="4510" spans="15:15" x14ac:dyDescent="0.25">
      <c r="O4510" s="1"/>
    </row>
    <row r="4511" spans="15:15" x14ac:dyDescent="0.25">
      <c r="O4511" s="1"/>
    </row>
    <row r="4512" spans="15:15" x14ac:dyDescent="0.25">
      <c r="O4512" s="1"/>
    </row>
    <row r="4513" spans="15:15" x14ac:dyDescent="0.25">
      <c r="O4513" s="1"/>
    </row>
    <row r="4514" spans="15:15" x14ac:dyDescent="0.25">
      <c r="O4514" s="1"/>
    </row>
    <row r="4515" spans="15:15" x14ac:dyDescent="0.25">
      <c r="O4515" s="1"/>
    </row>
    <row r="4516" spans="15:15" x14ac:dyDescent="0.25">
      <c r="O4516" s="1"/>
    </row>
    <row r="4517" spans="15:15" x14ac:dyDescent="0.25">
      <c r="O4517" s="1"/>
    </row>
    <row r="4518" spans="15:15" x14ac:dyDescent="0.25">
      <c r="O4518" s="1"/>
    </row>
    <row r="4519" spans="15:15" x14ac:dyDescent="0.25">
      <c r="O4519" s="1"/>
    </row>
    <row r="4520" spans="15:15" x14ac:dyDescent="0.25">
      <c r="O4520" s="1"/>
    </row>
    <row r="4521" spans="15:15" x14ac:dyDescent="0.25">
      <c r="O4521" s="1"/>
    </row>
    <row r="4522" spans="15:15" x14ac:dyDescent="0.25">
      <c r="O4522" s="1"/>
    </row>
    <row r="4523" spans="15:15" x14ac:dyDescent="0.25">
      <c r="O4523" s="1"/>
    </row>
    <row r="4524" spans="15:15" x14ac:dyDescent="0.25">
      <c r="O4524" s="1"/>
    </row>
    <row r="4525" spans="15:15" x14ac:dyDescent="0.25">
      <c r="O4525" s="1"/>
    </row>
    <row r="4526" spans="15:15" x14ac:dyDescent="0.25">
      <c r="O4526" s="1"/>
    </row>
    <row r="4527" spans="15:15" x14ac:dyDescent="0.25">
      <c r="O4527" s="1"/>
    </row>
    <row r="4528" spans="15:15" x14ac:dyDescent="0.25">
      <c r="O4528" s="1"/>
    </row>
    <row r="4529" spans="15:15" x14ac:dyDescent="0.25">
      <c r="O4529" s="1"/>
    </row>
    <row r="4530" spans="15:15" x14ac:dyDescent="0.25">
      <c r="O4530" s="1"/>
    </row>
    <row r="4531" spans="15:15" x14ac:dyDescent="0.25">
      <c r="O4531" s="1"/>
    </row>
    <row r="4532" spans="15:15" x14ac:dyDescent="0.25">
      <c r="O4532" s="1"/>
    </row>
    <row r="4533" spans="15:15" x14ac:dyDescent="0.25">
      <c r="O4533" s="1"/>
    </row>
    <row r="4534" spans="15:15" x14ac:dyDescent="0.25">
      <c r="O4534" s="1"/>
    </row>
    <row r="4535" spans="15:15" x14ac:dyDescent="0.25">
      <c r="O4535" s="1"/>
    </row>
    <row r="4536" spans="15:15" x14ac:dyDescent="0.25">
      <c r="O4536" s="1"/>
    </row>
    <row r="4537" spans="15:15" x14ac:dyDescent="0.25">
      <c r="O4537" s="1"/>
    </row>
    <row r="4538" spans="15:15" x14ac:dyDescent="0.25">
      <c r="O4538" s="1"/>
    </row>
    <row r="4539" spans="15:15" x14ac:dyDescent="0.25">
      <c r="O4539" s="1"/>
    </row>
    <row r="4540" spans="15:15" x14ac:dyDescent="0.25">
      <c r="O4540" s="1"/>
    </row>
    <row r="4541" spans="15:15" x14ac:dyDescent="0.25">
      <c r="O4541" s="1"/>
    </row>
    <row r="4542" spans="15:15" x14ac:dyDescent="0.25">
      <c r="O4542" s="1"/>
    </row>
    <row r="4543" spans="15:15" x14ac:dyDescent="0.25">
      <c r="O4543" s="1"/>
    </row>
    <row r="4544" spans="15:15" x14ac:dyDescent="0.25">
      <c r="O4544" s="1"/>
    </row>
    <row r="4545" spans="15:15" x14ac:dyDescent="0.25">
      <c r="O4545" s="1"/>
    </row>
    <row r="4546" spans="15:15" x14ac:dyDescent="0.25">
      <c r="O4546" s="1"/>
    </row>
    <row r="4547" spans="15:15" x14ac:dyDescent="0.25">
      <c r="O4547" s="1"/>
    </row>
    <row r="4548" spans="15:15" x14ac:dyDescent="0.25">
      <c r="O4548" s="1"/>
    </row>
    <row r="4549" spans="15:15" x14ac:dyDescent="0.25">
      <c r="O4549" s="1"/>
    </row>
    <row r="4550" spans="15:15" x14ac:dyDescent="0.25">
      <c r="O4550" s="1"/>
    </row>
    <row r="4551" spans="15:15" x14ac:dyDescent="0.25">
      <c r="O4551" s="1"/>
    </row>
    <row r="4552" spans="15:15" x14ac:dyDescent="0.25">
      <c r="O4552" s="1"/>
    </row>
    <row r="4553" spans="15:15" x14ac:dyDescent="0.25">
      <c r="O4553" s="1"/>
    </row>
    <row r="4554" spans="15:15" x14ac:dyDescent="0.25">
      <c r="O4554" s="1"/>
    </row>
    <row r="4555" spans="15:15" x14ac:dyDescent="0.25">
      <c r="O4555" s="1"/>
    </row>
    <row r="4556" spans="15:15" x14ac:dyDescent="0.25">
      <c r="O4556" s="1"/>
    </row>
    <row r="4557" spans="15:15" x14ac:dyDescent="0.25">
      <c r="O4557" s="1"/>
    </row>
    <row r="4558" spans="15:15" x14ac:dyDescent="0.25">
      <c r="O4558" s="1"/>
    </row>
    <row r="4559" spans="15:15" x14ac:dyDescent="0.25">
      <c r="O4559" s="1"/>
    </row>
    <row r="4560" spans="15:15" x14ac:dyDescent="0.25">
      <c r="O4560" s="1"/>
    </row>
    <row r="4561" spans="15:15" x14ac:dyDescent="0.25">
      <c r="O4561" s="1"/>
    </row>
    <row r="4562" spans="15:15" x14ac:dyDescent="0.25">
      <c r="O4562" s="1"/>
    </row>
    <row r="4563" spans="15:15" x14ac:dyDescent="0.25">
      <c r="O4563" s="1"/>
    </row>
    <row r="4564" spans="15:15" x14ac:dyDescent="0.25">
      <c r="O4564" s="1"/>
    </row>
    <row r="4565" spans="15:15" x14ac:dyDescent="0.25">
      <c r="O4565" s="1"/>
    </row>
    <row r="4566" spans="15:15" x14ac:dyDescent="0.25">
      <c r="O4566" s="1"/>
    </row>
    <row r="4567" spans="15:15" x14ac:dyDescent="0.25">
      <c r="O4567" s="1"/>
    </row>
    <row r="4568" spans="15:15" x14ac:dyDescent="0.25">
      <c r="O4568" s="1"/>
    </row>
    <row r="4569" spans="15:15" x14ac:dyDescent="0.25">
      <c r="O4569" s="1"/>
    </row>
    <row r="4570" spans="15:15" x14ac:dyDescent="0.25">
      <c r="O4570" s="1"/>
    </row>
    <row r="4571" spans="15:15" x14ac:dyDescent="0.25">
      <c r="O4571" s="1"/>
    </row>
    <row r="4572" spans="15:15" x14ac:dyDescent="0.25">
      <c r="O4572" s="1"/>
    </row>
    <row r="4573" spans="15:15" x14ac:dyDescent="0.25">
      <c r="O4573" s="1"/>
    </row>
    <row r="4574" spans="15:15" x14ac:dyDescent="0.25">
      <c r="O4574" s="1"/>
    </row>
    <row r="4575" spans="15:15" x14ac:dyDescent="0.25">
      <c r="O4575" s="1"/>
    </row>
    <row r="4576" spans="15:15" x14ac:dyDescent="0.25">
      <c r="O4576" s="1"/>
    </row>
    <row r="4577" spans="15:15" x14ac:dyDescent="0.25">
      <c r="O4577" s="1"/>
    </row>
    <row r="4578" spans="15:15" x14ac:dyDescent="0.25">
      <c r="O4578" s="1"/>
    </row>
    <row r="4579" spans="15:15" x14ac:dyDescent="0.25">
      <c r="O4579" s="1"/>
    </row>
    <row r="4580" spans="15:15" x14ac:dyDescent="0.25">
      <c r="O4580" s="1"/>
    </row>
    <row r="4581" spans="15:15" x14ac:dyDescent="0.25">
      <c r="O4581" s="1"/>
    </row>
    <row r="4582" spans="15:15" x14ac:dyDescent="0.25">
      <c r="O4582" s="1"/>
    </row>
    <row r="4583" spans="15:15" x14ac:dyDescent="0.25">
      <c r="O4583" s="1"/>
    </row>
    <row r="4584" spans="15:15" x14ac:dyDescent="0.25">
      <c r="O4584" s="1"/>
    </row>
    <row r="4585" spans="15:15" x14ac:dyDescent="0.25">
      <c r="O4585" s="1"/>
    </row>
    <row r="4586" spans="15:15" x14ac:dyDescent="0.25">
      <c r="O4586" s="1"/>
    </row>
    <row r="4587" spans="15:15" x14ac:dyDescent="0.25">
      <c r="O4587" s="1"/>
    </row>
    <row r="4588" spans="15:15" x14ac:dyDescent="0.25">
      <c r="O4588" s="1"/>
    </row>
    <row r="4589" spans="15:15" x14ac:dyDescent="0.25">
      <c r="O4589" s="1"/>
    </row>
    <row r="4590" spans="15:15" x14ac:dyDescent="0.25">
      <c r="O4590" s="1"/>
    </row>
    <row r="4591" spans="15:15" x14ac:dyDescent="0.25">
      <c r="O4591" s="1"/>
    </row>
    <row r="4592" spans="15:15" x14ac:dyDescent="0.25">
      <c r="O4592" s="1"/>
    </row>
    <row r="4593" spans="15:15" x14ac:dyDescent="0.25">
      <c r="O4593" s="1"/>
    </row>
    <row r="4594" spans="15:15" x14ac:dyDescent="0.25">
      <c r="O4594" s="1"/>
    </row>
    <row r="4595" spans="15:15" x14ac:dyDescent="0.25">
      <c r="O4595" s="1"/>
    </row>
    <row r="4596" spans="15:15" x14ac:dyDescent="0.25">
      <c r="O4596" s="1"/>
    </row>
    <row r="4597" spans="15:15" x14ac:dyDescent="0.25">
      <c r="O4597" s="1"/>
    </row>
    <row r="4598" spans="15:15" x14ac:dyDescent="0.25">
      <c r="O4598" s="1"/>
    </row>
    <row r="4599" spans="15:15" x14ac:dyDescent="0.25">
      <c r="O4599" s="1"/>
    </row>
    <row r="4600" spans="15:15" x14ac:dyDescent="0.25">
      <c r="O4600" s="1"/>
    </row>
    <row r="4601" spans="15:15" x14ac:dyDescent="0.25">
      <c r="O4601" s="1"/>
    </row>
    <row r="4602" spans="15:15" x14ac:dyDescent="0.25">
      <c r="O4602" s="1"/>
    </row>
    <row r="4603" spans="15:15" x14ac:dyDescent="0.25">
      <c r="O4603" s="1"/>
    </row>
    <row r="4604" spans="15:15" x14ac:dyDescent="0.25">
      <c r="O4604" s="1"/>
    </row>
    <row r="4605" spans="15:15" x14ac:dyDescent="0.25">
      <c r="O4605" s="1"/>
    </row>
    <row r="4606" spans="15:15" x14ac:dyDescent="0.25">
      <c r="O4606" s="1"/>
    </row>
    <row r="4607" spans="15:15" x14ac:dyDescent="0.25">
      <c r="O4607" s="1"/>
    </row>
    <row r="4608" spans="15:15" x14ac:dyDescent="0.25">
      <c r="O4608" s="1"/>
    </row>
    <row r="4609" spans="15:15" x14ac:dyDescent="0.25">
      <c r="O4609" s="1"/>
    </row>
    <row r="4610" spans="15:15" x14ac:dyDescent="0.25">
      <c r="O4610" s="1"/>
    </row>
    <row r="4611" spans="15:15" x14ac:dyDescent="0.25">
      <c r="O4611" s="1"/>
    </row>
    <row r="4612" spans="15:15" x14ac:dyDescent="0.25">
      <c r="O4612" s="1"/>
    </row>
    <row r="4613" spans="15:15" x14ac:dyDescent="0.25">
      <c r="O4613" s="1"/>
    </row>
    <row r="4614" spans="15:15" x14ac:dyDescent="0.25">
      <c r="O4614" s="1"/>
    </row>
    <row r="4615" spans="15:15" x14ac:dyDescent="0.25">
      <c r="O4615" s="1"/>
    </row>
    <row r="4616" spans="15:15" x14ac:dyDescent="0.25">
      <c r="O4616" s="1"/>
    </row>
    <row r="4617" spans="15:15" x14ac:dyDescent="0.25">
      <c r="O4617" s="1"/>
    </row>
    <row r="4618" spans="15:15" x14ac:dyDescent="0.25">
      <c r="O4618" s="1"/>
    </row>
    <row r="4619" spans="15:15" x14ac:dyDescent="0.25">
      <c r="O4619" s="1"/>
    </row>
    <row r="4620" spans="15:15" x14ac:dyDescent="0.25">
      <c r="O4620" s="1"/>
    </row>
    <row r="4621" spans="15:15" x14ac:dyDescent="0.25">
      <c r="O4621" s="1"/>
    </row>
    <row r="4622" spans="15:15" x14ac:dyDescent="0.25">
      <c r="O4622" s="1"/>
    </row>
    <row r="4623" spans="15:15" x14ac:dyDescent="0.25">
      <c r="O4623" s="1"/>
    </row>
    <row r="4624" spans="15:15" x14ac:dyDescent="0.25">
      <c r="O4624" s="1"/>
    </row>
    <row r="4625" spans="15:15" x14ac:dyDescent="0.25">
      <c r="O4625" s="1"/>
    </row>
    <row r="4626" spans="15:15" x14ac:dyDescent="0.25">
      <c r="O4626" s="1"/>
    </row>
    <row r="4627" spans="15:15" x14ac:dyDescent="0.25">
      <c r="O4627" s="1"/>
    </row>
    <row r="4628" spans="15:15" x14ac:dyDescent="0.25">
      <c r="O4628" s="1"/>
    </row>
    <row r="4629" spans="15:15" x14ac:dyDescent="0.25">
      <c r="O4629" s="1"/>
    </row>
    <row r="4630" spans="15:15" x14ac:dyDescent="0.25">
      <c r="O4630" s="1"/>
    </row>
    <row r="4631" spans="15:15" x14ac:dyDescent="0.25">
      <c r="O4631" s="1"/>
    </row>
    <row r="4632" spans="15:15" x14ac:dyDescent="0.25">
      <c r="O4632" s="1"/>
    </row>
    <row r="4633" spans="15:15" x14ac:dyDescent="0.25">
      <c r="O4633" s="1"/>
    </row>
    <row r="4634" spans="15:15" x14ac:dyDescent="0.25">
      <c r="O4634" s="1"/>
    </row>
    <row r="4635" spans="15:15" x14ac:dyDescent="0.25">
      <c r="O4635" s="1"/>
    </row>
    <row r="4636" spans="15:15" x14ac:dyDescent="0.25">
      <c r="O4636" s="1"/>
    </row>
    <row r="4637" spans="15:15" x14ac:dyDescent="0.25">
      <c r="O4637" s="1"/>
    </row>
    <row r="4638" spans="15:15" x14ac:dyDescent="0.25">
      <c r="O4638" s="1"/>
    </row>
    <row r="4639" spans="15:15" x14ac:dyDescent="0.25">
      <c r="O4639" s="1"/>
    </row>
    <row r="4640" spans="15:15" x14ac:dyDescent="0.25">
      <c r="O4640" s="1"/>
    </row>
    <row r="4641" spans="15:15" x14ac:dyDescent="0.25">
      <c r="O4641" s="1"/>
    </row>
    <row r="4642" spans="15:15" x14ac:dyDescent="0.25">
      <c r="O4642" s="1"/>
    </row>
    <row r="4643" spans="15:15" x14ac:dyDescent="0.25">
      <c r="O4643" s="1"/>
    </row>
    <row r="4644" spans="15:15" x14ac:dyDescent="0.25">
      <c r="O4644" s="1"/>
    </row>
    <row r="4645" spans="15:15" x14ac:dyDescent="0.25">
      <c r="O4645" s="1"/>
    </row>
    <row r="4646" spans="15:15" x14ac:dyDescent="0.25">
      <c r="O4646" s="1"/>
    </row>
    <row r="4647" spans="15:15" x14ac:dyDescent="0.25">
      <c r="O4647" s="1"/>
    </row>
    <row r="4648" spans="15:15" x14ac:dyDescent="0.25">
      <c r="O4648" s="1"/>
    </row>
    <row r="4649" spans="15:15" x14ac:dyDescent="0.25">
      <c r="O4649" s="1"/>
    </row>
    <row r="4650" spans="15:15" x14ac:dyDescent="0.25">
      <c r="O4650" s="1"/>
    </row>
    <row r="4651" spans="15:15" x14ac:dyDescent="0.25">
      <c r="O4651" s="1"/>
    </row>
    <row r="4652" spans="15:15" x14ac:dyDescent="0.25">
      <c r="O4652" s="1"/>
    </row>
    <row r="4653" spans="15:15" x14ac:dyDescent="0.25">
      <c r="O4653" s="1"/>
    </row>
    <row r="4654" spans="15:15" x14ac:dyDescent="0.25">
      <c r="O4654" s="1"/>
    </row>
    <row r="4655" spans="15:15" x14ac:dyDescent="0.25">
      <c r="O4655" s="1"/>
    </row>
    <row r="4656" spans="15:15" x14ac:dyDescent="0.25">
      <c r="O4656" s="1"/>
    </row>
    <row r="4657" spans="15:15" x14ac:dyDescent="0.25">
      <c r="O4657" s="1"/>
    </row>
    <row r="4658" spans="15:15" x14ac:dyDescent="0.25">
      <c r="O4658" s="1"/>
    </row>
    <row r="4659" spans="15:15" x14ac:dyDescent="0.25">
      <c r="O4659" s="1"/>
    </row>
    <row r="4660" spans="15:15" x14ac:dyDescent="0.25">
      <c r="O4660" s="1"/>
    </row>
    <row r="4661" spans="15:15" x14ac:dyDescent="0.25">
      <c r="O4661" s="1"/>
    </row>
    <row r="4662" spans="15:15" x14ac:dyDescent="0.25">
      <c r="O4662" s="1"/>
    </row>
    <row r="4663" spans="15:15" x14ac:dyDescent="0.25">
      <c r="O4663" s="1"/>
    </row>
    <row r="4664" spans="15:15" x14ac:dyDescent="0.25">
      <c r="O4664" s="1"/>
    </row>
    <row r="4665" spans="15:15" x14ac:dyDescent="0.25">
      <c r="O4665" s="1"/>
    </row>
    <row r="4666" spans="15:15" x14ac:dyDescent="0.25">
      <c r="O4666" s="1"/>
    </row>
    <row r="4667" spans="15:15" x14ac:dyDescent="0.25">
      <c r="O4667" s="1"/>
    </row>
    <row r="4668" spans="15:15" x14ac:dyDescent="0.25">
      <c r="O4668" s="1"/>
    </row>
    <row r="4669" spans="15:15" x14ac:dyDescent="0.25">
      <c r="O4669" s="1"/>
    </row>
    <row r="4670" spans="15:15" x14ac:dyDescent="0.25">
      <c r="O4670" s="1"/>
    </row>
    <row r="4671" spans="15:15" x14ac:dyDescent="0.25">
      <c r="O4671" s="1"/>
    </row>
    <row r="4672" spans="15:15" x14ac:dyDescent="0.25">
      <c r="O4672" s="1"/>
    </row>
    <row r="4673" spans="15:15" x14ac:dyDescent="0.25">
      <c r="O4673" s="1"/>
    </row>
    <row r="4674" spans="15:15" x14ac:dyDescent="0.25">
      <c r="O4674" s="1"/>
    </row>
    <row r="4675" spans="15:15" x14ac:dyDescent="0.25">
      <c r="O4675" s="1"/>
    </row>
    <row r="4676" spans="15:15" x14ac:dyDescent="0.25">
      <c r="O4676" s="1"/>
    </row>
    <row r="4677" spans="15:15" x14ac:dyDescent="0.25">
      <c r="O4677" s="1"/>
    </row>
    <row r="4678" spans="15:15" x14ac:dyDescent="0.25">
      <c r="O4678" s="1"/>
    </row>
    <row r="4679" spans="15:15" x14ac:dyDescent="0.25">
      <c r="O4679" s="1"/>
    </row>
    <row r="4680" spans="15:15" x14ac:dyDescent="0.25">
      <c r="O4680" s="1"/>
    </row>
    <row r="4681" spans="15:15" x14ac:dyDescent="0.25">
      <c r="O4681" s="1"/>
    </row>
    <row r="4682" spans="15:15" x14ac:dyDescent="0.25">
      <c r="O4682" s="1"/>
    </row>
    <row r="4683" spans="15:15" x14ac:dyDescent="0.25">
      <c r="O4683" s="1"/>
    </row>
    <row r="4684" spans="15:15" x14ac:dyDescent="0.25">
      <c r="O4684" s="1"/>
    </row>
    <row r="4685" spans="15:15" x14ac:dyDescent="0.25">
      <c r="O4685" s="1"/>
    </row>
    <row r="4686" spans="15:15" x14ac:dyDescent="0.25">
      <c r="O4686" s="1"/>
    </row>
    <row r="4687" spans="15:15" x14ac:dyDescent="0.25">
      <c r="O4687" s="1"/>
    </row>
    <row r="4688" spans="15:15" x14ac:dyDescent="0.25">
      <c r="O4688" s="1"/>
    </row>
    <row r="4689" spans="15:15" x14ac:dyDescent="0.25">
      <c r="O4689" s="1"/>
    </row>
    <row r="4690" spans="15:15" x14ac:dyDescent="0.25">
      <c r="O4690" s="1"/>
    </row>
    <row r="4691" spans="15:15" x14ac:dyDescent="0.25">
      <c r="O4691" s="1"/>
    </row>
    <row r="4692" spans="15:15" x14ac:dyDescent="0.25">
      <c r="O4692" s="1"/>
    </row>
    <row r="4693" spans="15:15" x14ac:dyDescent="0.25">
      <c r="O4693" s="1"/>
    </row>
    <row r="4694" spans="15:15" x14ac:dyDescent="0.25">
      <c r="O4694" s="1"/>
    </row>
    <row r="4695" spans="15:15" x14ac:dyDescent="0.25">
      <c r="O4695" s="1"/>
    </row>
    <row r="4696" spans="15:15" x14ac:dyDescent="0.25">
      <c r="O4696" s="1"/>
    </row>
    <row r="4697" spans="15:15" x14ac:dyDescent="0.25">
      <c r="O4697" s="1"/>
    </row>
    <row r="4698" spans="15:15" x14ac:dyDescent="0.25">
      <c r="O4698" s="1"/>
    </row>
    <row r="4699" spans="15:15" x14ac:dyDescent="0.25">
      <c r="O4699" s="1"/>
    </row>
    <row r="4700" spans="15:15" x14ac:dyDescent="0.25">
      <c r="O4700" s="1"/>
    </row>
    <row r="4701" spans="15:15" x14ac:dyDescent="0.25">
      <c r="O4701" s="1"/>
    </row>
    <row r="4702" spans="15:15" x14ac:dyDescent="0.25">
      <c r="O4702" s="1"/>
    </row>
    <row r="4703" spans="15:15" x14ac:dyDescent="0.25">
      <c r="O4703" s="1"/>
    </row>
    <row r="4704" spans="15:15" x14ac:dyDescent="0.25">
      <c r="O4704" s="1"/>
    </row>
    <row r="4705" spans="15:15" x14ac:dyDescent="0.25">
      <c r="O4705" s="1"/>
    </row>
    <row r="4706" spans="15:15" x14ac:dyDescent="0.25">
      <c r="O4706" s="1"/>
    </row>
    <row r="4707" spans="15:15" x14ac:dyDescent="0.25">
      <c r="O4707" s="1"/>
    </row>
    <row r="4708" spans="15:15" x14ac:dyDescent="0.25">
      <c r="O4708" s="1"/>
    </row>
    <row r="4709" spans="15:15" x14ac:dyDescent="0.25">
      <c r="O4709" s="1"/>
    </row>
    <row r="4710" spans="15:15" x14ac:dyDescent="0.25">
      <c r="O4710" s="1"/>
    </row>
    <row r="4711" spans="15:15" x14ac:dyDescent="0.25">
      <c r="O4711" s="1"/>
    </row>
    <row r="4712" spans="15:15" x14ac:dyDescent="0.25">
      <c r="O4712" s="1"/>
    </row>
    <row r="4713" spans="15:15" x14ac:dyDescent="0.25">
      <c r="O4713" s="1"/>
    </row>
    <row r="4714" spans="15:15" x14ac:dyDescent="0.25">
      <c r="O4714" s="1"/>
    </row>
    <row r="4715" spans="15:15" x14ac:dyDescent="0.25">
      <c r="O4715" s="1"/>
    </row>
    <row r="4716" spans="15:15" x14ac:dyDescent="0.25">
      <c r="O4716" s="1"/>
    </row>
    <row r="4717" spans="15:15" x14ac:dyDescent="0.25">
      <c r="O4717" s="1"/>
    </row>
    <row r="4718" spans="15:15" x14ac:dyDescent="0.25">
      <c r="O4718" s="1"/>
    </row>
    <row r="4719" spans="15:15" x14ac:dyDescent="0.25">
      <c r="O4719" s="1"/>
    </row>
    <row r="4720" spans="15:15" x14ac:dyDescent="0.25">
      <c r="O4720" s="1"/>
    </row>
    <row r="4721" spans="15:15" x14ac:dyDescent="0.25">
      <c r="O4721" s="1"/>
    </row>
    <row r="4722" spans="15:15" x14ac:dyDescent="0.25">
      <c r="O4722" s="1"/>
    </row>
    <row r="4723" spans="15:15" x14ac:dyDescent="0.25">
      <c r="O4723" s="1"/>
    </row>
    <row r="4724" spans="15:15" x14ac:dyDescent="0.25">
      <c r="O4724" s="1"/>
    </row>
    <row r="4725" spans="15:15" x14ac:dyDescent="0.25">
      <c r="O4725" s="1"/>
    </row>
    <row r="4726" spans="15:15" x14ac:dyDescent="0.25">
      <c r="O4726" s="1"/>
    </row>
    <row r="4727" spans="15:15" x14ac:dyDescent="0.25">
      <c r="O4727" s="1"/>
    </row>
    <row r="4728" spans="15:15" x14ac:dyDescent="0.25">
      <c r="O4728" s="1"/>
    </row>
    <row r="4729" spans="15:15" x14ac:dyDescent="0.25">
      <c r="O4729" s="1"/>
    </row>
    <row r="4730" spans="15:15" x14ac:dyDescent="0.25">
      <c r="O4730" s="1"/>
    </row>
    <row r="4731" spans="15:15" x14ac:dyDescent="0.25">
      <c r="O4731" s="1"/>
    </row>
    <row r="4732" spans="15:15" x14ac:dyDescent="0.25">
      <c r="O4732" s="1"/>
    </row>
    <row r="4733" spans="15:15" x14ac:dyDescent="0.25">
      <c r="O4733" s="1"/>
    </row>
    <row r="4734" spans="15:15" x14ac:dyDescent="0.25">
      <c r="O4734" s="1"/>
    </row>
    <row r="4735" spans="15:15" x14ac:dyDescent="0.25">
      <c r="O4735" s="1"/>
    </row>
    <row r="4736" spans="15:15" x14ac:dyDescent="0.25">
      <c r="O4736" s="1"/>
    </row>
    <row r="4737" spans="15:15" x14ac:dyDescent="0.25">
      <c r="O4737" s="1"/>
    </row>
    <row r="4738" spans="15:15" x14ac:dyDescent="0.25">
      <c r="O4738" s="1"/>
    </row>
    <row r="4739" spans="15:15" x14ac:dyDescent="0.25">
      <c r="O4739" s="1"/>
    </row>
    <row r="4740" spans="15:15" x14ac:dyDescent="0.25">
      <c r="O4740" s="1"/>
    </row>
    <row r="4741" spans="15:15" x14ac:dyDescent="0.25">
      <c r="O4741" s="1"/>
    </row>
    <row r="4742" spans="15:15" x14ac:dyDescent="0.25">
      <c r="O4742" s="1"/>
    </row>
    <row r="4743" spans="15:15" x14ac:dyDescent="0.25">
      <c r="O4743" s="1"/>
    </row>
    <row r="4744" spans="15:15" x14ac:dyDescent="0.25">
      <c r="O4744" s="1"/>
    </row>
    <row r="4745" spans="15:15" x14ac:dyDescent="0.25">
      <c r="O4745" s="1"/>
    </row>
    <row r="4746" spans="15:15" x14ac:dyDescent="0.25">
      <c r="O4746" s="1"/>
    </row>
    <row r="4747" spans="15:15" x14ac:dyDescent="0.25">
      <c r="O4747" s="1"/>
    </row>
    <row r="4748" spans="15:15" x14ac:dyDescent="0.25">
      <c r="O4748" s="1"/>
    </row>
    <row r="4749" spans="15:15" x14ac:dyDescent="0.25">
      <c r="O4749" s="1"/>
    </row>
    <row r="4750" spans="15:15" x14ac:dyDescent="0.25">
      <c r="O4750" s="1"/>
    </row>
    <row r="4751" spans="15:15" x14ac:dyDescent="0.25">
      <c r="O4751" s="1"/>
    </row>
    <row r="4752" spans="15:15" x14ac:dyDescent="0.25">
      <c r="O4752" s="1"/>
    </row>
    <row r="4753" spans="15:15" x14ac:dyDescent="0.25">
      <c r="O4753" s="1"/>
    </row>
    <row r="4754" spans="15:15" x14ac:dyDescent="0.25">
      <c r="O4754" s="1"/>
    </row>
    <row r="4755" spans="15:15" x14ac:dyDescent="0.25">
      <c r="O4755" s="1"/>
    </row>
    <row r="4756" spans="15:15" x14ac:dyDescent="0.25">
      <c r="O4756" s="1"/>
    </row>
    <row r="4757" spans="15:15" x14ac:dyDescent="0.25">
      <c r="O4757" s="1"/>
    </row>
    <row r="4758" spans="15:15" x14ac:dyDescent="0.25">
      <c r="O4758" s="1"/>
    </row>
    <row r="4759" spans="15:15" x14ac:dyDescent="0.25">
      <c r="O4759" s="1"/>
    </row>
    <row r="4760" spans="15:15" x14ac:dyDescent="0.25">
      <c r="O4760" s="1"/>
    </row>
    <row r="4761" spans="15:15" x14ac:dyDescent="0.25">
      <c r="O4761" s="1"/>
    </row>
    <row r="4762" spans="15:15" x14ac:dyDescent="0.25">
      <c r="O4762" s="1"/>
    </row>
    <row r="4763" spans="15:15" x14ac:dyDescent="0.25">
      <c r="O4763" s="1"/>
    </row>
    <row r="4764" spans="15:15" x14ac:dyDescent="0.25">
      <c r="O4764" s="1"/>
    </row>
    <row r="4765" spans="15:15" x14ac:dyDescent="0.25">
      <c r="O4765" s="1"/>
    </row>
    <row r="4766" spans="15:15" x14ac:dyDescent="0.25">
      <c r="O4766" s="1"/>
    </row>
    <row r="4767" spans="15:15" x14ac:dyDescent="0.25">
      <c r="O4767" s="1"/>
    </row>
    <row r="4768" spans="15:15" x14ac:dyDescent="0.25">
      <c r="O4768" s="1"/>
    </row>
    <row r="4769" spans="15:15" x14ac:dyDescent="0.25">
      <c r="O4769" s="1"/>
    </row>
    <row r="4770" spans="15:15" x14ac:dyDescent="0.25">
      <c r="O4770" s="1"/>
    </row>
    <row r="4771" spans="15:15" x14ac:dyDescent="0.25">
      <c r="O4771" s="1"/>
    </row>
    <row r="4772" spans="15:15" x14ac:dyDescent="0.25">
      <c r="O4772" s="1"/>
    </row>
    <row r="4773" spans="15:15" x14ac:dyDescent="0.25">
      <c r="O4773" s="1"/>
    </row>
    <row r="4774" spans="15:15" x14ac:dyDescent="0.25">
      <c r="O4774" s="1"/>
    </row>
    <row r="4775" spans="15:15" x14ac:dyDescent="0.25">
      <c r="O4775" s="1"/>
    </row>
    <row r="4776" spans="15:15" x14ac:dyDescent="0.25">
      <c r="O4776" s="1"/>
    </row>
    <row r="4777" spans="15:15" x14ac:dyDescent="0.25">
      <c r="O4777" s="1"/>
    </row>
    <row r="4778" spans="15:15" x14ac:dyDescent="0.25">
      <c r="O4778" s="1"/>
    </row>
    <row r="4779" spans="15:15" x14ac:dyDescent="0.25">
      <c r="O4779" s="1"/>
    </row>
    <row r="4780" spans="15:15" x14ac:dyDescent="0.25">
      <c r="O4780" s="1"/>
    </row>
    <row r="4781" spans="15:15" x14ac:dyDescent="0.25">
      <c r="O4781" s="1"/>
    </row>
    <row r="4782" spans="15:15" x14ac:dyDescent="0.25">
      <c r="O4782" s="1"/>
    </row>
    <row r="4783" spans="15:15" x14ac:dyDescent="0.25">
      <c r="O4783" s="1"/>
    </row>
    <row r="4784" spans="15:15" x14ac:dyDescent="0.25">
      <c r="O4784" s="1"/>
    </row>
    <row r="4785" spans="15:15" x14ac:dyDescent="0.25">
      <c r="O4785" s="1"/>
    </row>
    <row r="4786" spans="15:15" x14ac:dyDescent="0.25">
      <c r="O4786" s="1"/>
    </row>
    <row r="4787" spans="15:15" x14ac:dyDescent="0.25">
      <c r="O4787" s="1"/>
    </row>
    <row r="4788" spans="15:15" x14ac:dyDescent="0.25">
      <c r="O4788" s="1"/>
    </row>
    <row r="4789" spans="15:15" x14ac:dyDescent="0.25">
      <c r="O4789" s="1"/>
    </row>
    <row r="4790" spans="15:15" x14ac:dyDescent="0.25">
      <c r="O4790" s="1"/>
    </row>
    <row r="4791" spans="15:15" x14ac:dyDescent="0.25">
      <c r="O4791" s="1"/>
    </row>
    <row r="4792" spans="15:15" x14ac:dyDescent="0.25">
      <c r="O4792" s="1"/>
    </row>
    <row r="4793" spans="15:15" x14ac:dyDescent="0.25">
      <c r="O4793" s="1"/>
    </row>
    <row r="4794" spans="15:15" x14ac:dyDescent="0.25">
      <c r="O4794" s="1"/>
    </row>
    <row r="4795" spans="15:15" x14ac:dyDescent="0.25">
      <c r="O4795" s="1"/>
    </row>
    <row r="4796" spans="15:15" x14ac:dyDescent="0.25">
      <c r="O4796" s="1"/>
    </row>
    <row r="4797" spans="15:15" x14ac:dyDescent="0.25">
      <c r="O4797" s="1"/>
    </row>
    <row r="4798" spans="15:15" x14ac:dyDescent="0.25">
      <c r="O4798" s="1"/>
    </row>
    <row r="4799" spans="15:15" x14ac:dyDescent="0.25">
      <c r="O4799" s="1"/>
    </row>
    <row r="4800" spans="15:15" x14ac:dyDescent="0.25">
      <c r="O4800" s="1"/>
    </row>
    <row r="4801" spans="15:15" x14ac:dyDescent="0.25">
      <c r="O4801" s="1"/>
    </row>
    <row r="4802" spans="15:15" x14ac:dyDescent="0.25">
      <c r="O4802" s="1"/>
    </row>
    <row r="4803" spans="15:15" x14ac:dyDescent="0.25">
      <c r="O4803" s="1"/>
    </row>
    <row r="4804" spans="15:15" x14ac:dyDescent="0.25">
      <c r="O4804" s="1"/>
    </row>
    <row r="4805" spans="15:15" x14ac:dyDescent="0.25">
      <c r="O4805" s="1"/>
    </row>
    <row r="4806" spans="15:15" x14ac:dyDescent="0.25">
      <c r="O4806" s="1"/>
    </row>
    <row r="4807" spans="15:15" x14ac:dyDescent="0.25">
      <c r="O4807" s="1"/>
    </row>
    <row r="4808" spans="15:15" x14ac:dyDescent="0.25">
      <c r="O4808" s="1"/>
    </row>
    <row r="4809" spans="15:15" x14ac:dyDescent="0.25">
      <c r="O4809" s="1"/>
    </row>
    <row r="4810" spans="15:15" x14ac:dyDescent="0.25">
      <c r="O4810" s="1"/>
    </row>
    <row r="4811" spans="15:15" x14ac:dyDescent="0.25">
      <c r="O4811" s="1"/>
    </row>
    <row r="4812" spans="15:15" x14ac:dyDescent="0.25">
      <c r="O4812" s="1"/>
    </row>
    <row r="4813" spans="15:15" x14ac:dyDescent="0.25">
      <c r="O4813" s="1"/>
    </row>
    <row r="4814" spans="15:15" x14ac:dyDescent="0.25">
      <c r="O4814" s="1"/>
    </row>
    <row r="4815" spans="15:15" x14ac:dyDescent="0.25">
      <c r="O4815" s="1"/>
    </row>
    <row r="4816" spans="15:15" x14ac:dyDescent="0.25">
      <c r="O4816" s="1"/>
    </row>
    <row r="4817" spans="15:15" x14ac:dyDescent="0.25">
      <c r="O4817" s="1"/>
    </row>
    <row r="4818" spans="15:15" x14ac:dyDescent="0.25">
      <c r="O4818" s="1"/>
    </row>
    <row r="4819" spans="15:15" x14ac:dyDescent="0.25">
      <c r="O4819" s="1"/>
    </row>
    <row r="4820" spans="15:15" x14ac:dyDescent="0.25">
      <c r="O4820" s="1"/>
    </row>
    <row r="4821" spans="15:15" x14ac:dyDescent="0.25">
      <c r="O4821" s="1"/>
    </row>
    <row r="4822" spans="15:15" x14ac:dyDescent="0.25">
      <c r="O4822" s="1"/>
    </row>
    <row r="4823" spans="15:15" x14ac:dyDescent="0.25">
      <c r="O4823" s="1"/>
    </row>
    <row r="4824" spans="15:15" x14ac:dyDescent="0.25">
      <c r="O4824" s="1"/>
    </row>
    <row r="4825" spans="15:15" x14ac:dyDescent="0.25">
      <c r="O4825" s="1"/>
    </row>
    <row r="4826" spans="15:15" x14ac:dyDescent="0.25">
      <c r="O4826" s="1"/>
    </row>
    <row r="4827" spans="15:15" x14ac:dyDescent="0.25">
      <c r="O4827" s="1"/>
    </row>
    <row r="4828" spans="15:15" x14ac:dyDescent="0.25">
      <c r="O4828" s="1"/>
    </row>
    <row r="4829" spans="15:15" x14ac:dyDescent="0.25">
      <c r="O4829" s="1"/>
    </row>
    <row r="4830" spans="15:15" x14ac:dyDescent="0.25">
      <c r="O4830" s="1"/>
    </row>
    <row r="4831" spans="15:15" x14ac:dyDescent="0.25">
      <c r="O4831" s="1"/>
    </row>
    <row r="4832" spans="15:15" x14ac:dyDescent="0.25">
      <c r="O4832" s="1"/>
    </row>
    <row r="4833" spans="15:15" x14ac:dyDescent="0.25">
      <c r="O4833" s="1"/>
    </row>
    <row r="4834" spans="15:15" x14ac:dyDescent="0.25">
      <c r="O4834" s="1"/>
    </row>
    <row r="4835" spans="15:15" x14ac:dyDescent="0.25">
      <c r="O4835" s="1"/>
    </row>
    <row r="4836" spans="15:15" x14ac:dyDescent="0.25">
      <c r="O4836" s="1"/>
    </row>
    <row r="4837" spans="15:15" x14ac:dyDescent="0.25">
      <c r="O4837" s="1"/>
    </row>
    <row r="4838" spans="15:15" x14ac:dyDescent="0.25">
      <c r="O4838" s="1"/>
    </row>
    <row r="4839" spans="15:15" x14ac:dyDescent="0.25">
      <c r="O4839" s="1"/>
    </row>
    <row r="4840" spans="15:15" x14ac:dyDescent="0.25">
      <c r="O4840" s="1"/>
    </row>
    <row r="4841" spans="15:15" x14ac:dyDescent="0.25">
      <c r="O4841" s="1"/>
    </row>
    <row r="4842" spans="15:15" x14ac:dyDescent="0.25">
      <c r="O4842" s="1"/>
    </row>
    <row r="4843" spans="15:15" x14ac:dyDescent="0.25">
      <c r="O4843" s="1"/>
    </row>
    <row r="4844" spans="15:15" x14ac:dyDescent="0.25">
      <c r="O4844" s="1"/>
    </row>
    <row r="4845" spans="15:15" x14ac:dyDescent="0.25">
      <c r="O4845" s="1"/>
    </row>
    <row r="4846" spans="15:15" x14ac:dyDescent="0.25">
      <c r="O4846" s="1"/>
    </row>
    <row r="4847" spans="15:15" x14ac:dyDescent="0.25">
      <c r="O4847" s="1"/>
    </row>
    <row r="4848" spans="15:15" x14ac:dyDescent="0.25">
      <c r="O4848" s="1"/>
    </row>
    <row r="4849" spans="15:15" x14ac:dyDescent="0.25">
      <c r="O4849" s="1"/>
    </row>
    <row r="4850" spans="15:15" x14ac:dyDescent="0.25">
      <c r="O4850" s="1"/>
    </row>
    <row r="4851" spans="15:15" x14ac:dyDescent="0.25">
      <c r="O4851" s="1"/>
    </row>
    <row r="4852" spans="15:15" x14ac:dyDescent="0.25">
      <c r="O4852" s="1"/>
    </row>
    <row r="4853" spans="15:15" x14ac:dyDescent="0.25">
      <c r="O4853" s="1"/>
    </row>
    <row r="4854" spans="15:15" x14ac:dyDescent="0.25">
      <c r="O4854" s="1"/>
    </row>
    <row r="4855" spans="15:15" x14ac:dyDescent="0.25">
      <c r="O4855" s="1"/>
    </row>
    <row r="4856" spans="15:15" x14ac:dyDescent="0.25">
      <c r="O4856" s="1"/>
    </row>
    <row r="4857" spans="15:15" x14ac:dyDescent="0.25">
      <c r="O4857" s="1"/>
    </row>
    <row r="4858" spans="15:15" x14ac:dyDescent="0.25">
      <c r="O4858" s="1"/>
    </row>
    <row r="4859" spans="15:15" x14ac:dyDescent="0.25">
      <c r="O4859" s="1"/>
    </row>
    <row r="4860" spans="15:15" x14ac:dyDescent="0.25">
      <c r="O4860" s="1"/>
    </row>
    <row r="4861" spans="15:15" x14ac:dyDescent="0.25">
      <c r="O4861" s="1"/>
    </row>
    <row r="4862" spans="15:15" x14ac:dyDescent="0.25">
      <c r="O4862" s="1"/>
    </row>
    <row r="4863" spans="15:15" x14ac:dyDescent="0.25">
      <c r="O4863" s="1"/>
    </row>
    <row r="4864" spans="15:15" x14ac:dyDescent="0.25">
      <c r="O4864" s="1"/>
    </row>
    <row r="4865" spans="15:15" x14ac:dyDescent="0.25">
      <c r="O4865" s="1"/>
    </row>
    <row r="4866" spans="15:15" x14ac:dyDescent="0.25">
      <c r="O4866" s="1"/>
    </row>
    <row r="4867" spans="15:15" x14ac:dyDescent="0.25">
      <c r="O4867" s="1"/>
    </row>
    <row r="4868" spans="15:15" x14ac:dyDescent="0.25">
      <c r="O4868" s="1"/>
    </row>
    <row r="4869" spans="15:15" x14ac:dyDescent="0.25">
      <c r="O4869" s="1"/>
    </row>
    <row r="4870" spans="15:15" x14ac:dyDescent="0.25">
      <c r="O4870" s="1"/>
    </row>
    <row r="4871" spans="15:15" x14ac:dyDescent="0.25">
      <c r="O4871" s="1"/>
    </row>
    <row r="4872" spans="15:15" x14ac:dyDescent="0.25">
      <c r="O4872" s="1"/>
    </row>
    <row r="4873" spans="15:15" x14ac:dyDescent="0.25">
      <c r="O4873" s="1"/>
    </row>
    <row r="4874" spans="15:15" x14ac:dyDescent="0.25">
      <c r="O4874" s="1"/>
    </row>
    <row r="4875" spans="15:15" x14ac:dyDescent="0.25">
      <c r="O4875" s="1"/>
    </row>
    <row r="4876" spans="15:15" x14ac:dyDescent="0.25">
      <c r="O4876" s="1"/>
    </row>
    <row r="4877" spans="15:15" x14ac:dyDescent="0.25">
      <c r="O4877" s="1"/>
    </row>
    <row r="4878" spans="15:15" x14ac:dyDescent="0.25">
      <c r="O4878" s="1"/>
    </row>
    <row r="4879" spans="15:15" x14ac:dyDescent="0.25">
      <c r="O4879" s="1"/>
    </row>
    <row r="4880" spans="15:15" x14ac:dyDescent="0.25">
      <c r="O4880" s="1"/>
    </row>
    <row r="4881" spans="15:15" x14ac:dyDescent="0.25">
      <c r="O4881" s="1"/>
    </row>
    <row r="4882" spans="15:15" x14ac:dyDescent="0.25">
      <c r="O4882" s="1"/>
    </row>
    <row r="4883" spans="15:15" x14ac:dyDescent="0.25">
      <c r="O4883" s="1"/>
    </row>
    <row r="4884" spans="15:15" x14ac:dyDescent="0.25">
      <c r="O4884" s="1"/>
    </row>
    <row r="4885" spans="15:15" x14ac:dyDescent="0.25">
      <c r="O4885" s="1"/>
    </row>
    <row r="4886" spans="15:15" x14ac:dyDescent="0.25">
      <c r="O4886" s="1"/>
    </row>
    <row r="4887" spans="15:15" x14ac:dyDescent="0.25">
      <c r="O4887" s="1"/>
    </row>
    <row r="4888" spans="15:15" x14ac:dyDescent="0.25">
      <c r="O4888" s="1"/>
    </row>
    <row r="4889" spans="15:15" x14ac:dyDescent="0.25">
      <c r="O4889" s="1"/>
    </row>
    <row r="4890" spans="15:15" x14ac:dyDescent="0.25">
      <c r="O4890" s="1"/>
    </row>
    <row r="4891" spans="15:15" x14ac:dyDescent="0.25">
      <c r="O4891" s="1"/>
    </row>
    <row r="4892" spans="15:15" x14ac:dyDescent="0.25">
      <c r="O4892" s="1"/>
    </row>
    <row r="4893" spans="15:15" x14ac:dyDescent="0.25">
      <c r="O4893" s="1"/>
    </row>
    <row r="4894" spans="15:15" x14ac:dyDescent="0.25">
      <c r="O4894" s="1"/>
    </row>
    <row r="4895" spans="15:15" x14ac:dyDescent="0.25">
      <c r="O4895" s="1"/>
    </row>
    <row r="4896" spans="15:15" x14ac:dyDescent="0.25">
      <c r="O4896" s="1"/>
    </row>
    <row r="4897" spans="15:15" x14ac:dyDescent="0.25">
      <c r="O4897" s="1"/>
    </row>
    <row r="4898" spans="15:15" x14ac:dyDescent="0.25">
      <c r="O4898" s="1"/>
    </row>
    <row r="4899" spans="15:15" x14ac:dyDescent="0.25">
      <c r="O4899" s="1"/>
    </row>
    <row r="4900" spans="15:15" x14ac:dyDescent="0.25">
      <c r="O4900" s="1"/>
    </row>
    <row r="4901" spans="15:15" x14ac:dyDescent="0.25">
      <c r="O4901" s="1"/>
    </row>
    <row r="4902" spans="15:15" x14ac:dyDescent="0.25">
      <c r="O4902" s="1"/>
    </row>
    <row r="4903" spans="15:15" x14ac:dyDescent="0.25">
      <c r="O4903" s="1"/>
    </row>
    <row r="4904" spans="15:15" x14ac:dyDescent="0.25">
      <c r="O4904" s="1"/>
    </row>
    <row r="4905" spans="15:15" x14ac:dyDescent="0.25">
      <c r="O4905" s="1"/>
    </row>
    <row r="4906" spans="15:15" x14ac:dyDescent="0.25">
      <c r="O4906" s="1"/>
    </row>
    <row r="4907" spans="15:15" x14ac:dyDescent="0.25">
      <c r="O4907" s="1"/>
    </row>
    <row r="4908" spans="15:15" x14ac:dyDescent="0.25">
      <c r="O4908" s="1"/>
    </row>
    <row r="4909" spans="15:15" x14ac:dyDescent="0.25">
      <c r="O4909" s="1"/>
    </row>
    <row r="4910" spans="15:15" x14ac:dyDescent="0.25">
      <c r="O4910" s="1"/>
    </row>
    <row r="4911" spans="15:15" x14ac:dyDescent="0.25">
      <c r="O4911" s="1"/>
    </row>
    <row r="4912" spans="15:15" x14ac:dyDescent="0.25">
      <c r="O4912" s="1"/>
    </row>
    <row r="4913" spans="15:15" x14ac:dyDescent="0.25">
      <c r="O4913" s="1"/>
    </row>
    <row r="4914" spans="15:15" x14ac:dyDescent="0.25">
      <c r="O4914" s="1"/>
    </row>
    <row r="4915" spans="15:15" x14ac:dyDescent="0.25">
      <c r="O4915" s="1"/>
    </row>
    <row r="4916" spans="15:15" x14ac:dyDescent="0.25">
      <c r="O4916" s="1"/>
    </row>
    <row r="4917" spans="15:15" x14ac:dyDescent="0.25">
      <c r="O4917" s="1"/>
    </row>
    <row r="4918" spans="15:15" x14ac:dyDescent="0.25">
      <c r="O4918" s="1"/>
    </row>
    <row r="4919" spans="15:15" x14ac:dyDescent="0.25">
      <c r="O4919" s="1"/>
    </row>
    <row r="4920" spans="15:15" x14ac:dyDescent="0.25">
      <c r="O4920" s="1"/>
    </row>
    <row r="4921" spans="15:15" x14ac:dyDescent="0.25">
      <c r="O4921" s="1"/>
    </row>
    <row r="4922" spans="15:15" x14ac:dyDescent="0.25">
      <c r="O4922" s="1"/>
    </row>
    <row r="4923" spans="15:15" x14ac:dyDescent="0.25">
      <c r="O4923" s="1"/>
    </row>
    <row r="4924" spans="15:15" x14ac:dyDescent="0.25">
      <c r="O4924" s="1"/>
    </row>
    <row r="4925" spans="15:15" x14ac:dyDescent="0.25">
      <c r="O4925" s="1"/>
    </row>
    <row r="4926" spans="15:15" x14ac:dyDescent="0.25">
      <c r="O4926" s="1"/>
    </row>
    <row r="4927" spans="15:15" x14ac:dyDescent="0.25">
      <c r="O4927" s="1"/>
    </row>
    <row r="4928" spans="15:15" x14ac:dyDescent="0.25">
      <c r="O4928" s="1"/>
    </row>
    <row r="4929" spans="15:15" x14ac:dyDescent="0.25">
      <c r="O4929" s="1"/>
    </row>
    <row r="4930" spans="15:15" x14ac:dyDescent="0.25">
      <c r="O4930" s="1"/>
    </row>
    <row r="4931" spans="15:15" x14ac:dyDescent="0.25">
      <c r="O4931" s="1"/>
    </row>
    <row r="4932" spans="15:15" x14ac:dyDescent="0.25">
      <c r="O4932" s="1"/>
    </row>
    <row r="4933" spans="15:15" x14ac:dyDescent="0.25">
      <c r="O4933" s="1"/>
    </row>
    <row r="4934" spans="15:15" x14ac:dyDescent="0.25">
      <c r="O4934" s="1"/>
    </row>
    <row r="4935" spans="15:15" x14ac:dyDescent="0.25">
      <c r="O4935" s="1"/>
    </row>
    <row r="4936" spans="15:15" x14ac:dyDescent="0.25">
      <c r="O4936" s="1"/>
    </row>
    <row r="4937" spans="15:15" x14ac:dyDescent="0.25">
      <c r="O4937" s="1"/>
    </row>
    <row r="4938" spans="15:15" x14ac:dyDescent="0.25">
      <c r="O4938" s="1"/>
    </row>
    <row r="4939" spans="15:15" x14ac:dyDescent="0.25">
      <c r="O4939" s="1"/>
    </row>
    <row r="4940" spans="15:15" x14ac:dyDescent="0.25">
      <c r="O4940" s="1"/>
    </row>
    <row r="4941" spans="15:15" x14ac:dyDescent="0.25">
      <c r="O4941" s="1"/>
    </row>
    <row r="4942" spans="15:15" x14ac:dyDescent="0.25">
      <c r="O4942" s="1"/>
    </row>
    <row r="4943" spans="15:15" x14ac:dyDescent="0.25">
      <c r="O4943" s="1"/>
    </row>
    <row r="4944" spans="15:15" x14ac:dyDescent="0.25">
      <c r="O4944" s="1"/>
    </row>
    <row r="4945" spans="15:15" x14ac:dyDescent="0.25">
      <c r="O4945" s="1"/>
    </row>
    <row r="4946" spans="15:15" x14ac:dyDescent="0.25">
      <c r="O4946" s="1"/>
    </row>
    <row r="4947" spans="15:15" x14ac:dyDescent="0.25">
      <c r="O4947" s="1"/>
    </row>
    <row r="4948" spans="15:15" x14ac:dyDescent="0.25">
      <c r="O4948" s="1"/>
    </row>
    <row r="4949" spans="15:15" x14ac:dyDescent="0.25">
      <c r="O4949" s="1"/>
    </row>
    <row r="4950" spans="15:15" x14ac:dyDescent="0.25">
      <c r="O4950" s="1"/>
    </row>
    <row r="4951" spans="15:15" x14ac:dyDescent="0.25">
      <c r="O4951" s="1"/>
    </row>
    <row r="4952" spans="15:15" x14ac:dyDescent="0.25">
      <c r="O4952" s="1"/>
    </row>
    <row r="4953" spans="15:15" x14ac:dyDescent="0.25">
      <c r="O4953" s="1"/>
    </row>
    <row r="4954" spans="15:15" x14ac:dyDescent="0.25">
      <c r="O4954" s="1"/>
    </row>
    <row r="4955" spans="15:15" x14ac:dyDescent="0.25">
      <c r="O4955" s="1"/>
    </row>
    <row r="4956" spans="15:15" x14ac:dyDescent="0.25">
      <c r="O4956" s="1"/>
    </row>
    <row r="4957" spans="15:15" x14ac:dyDescent="0.25">
      <c r="O4957" s="1"/>
    </row>
    <row r="4958" spans="15:15" x14ac:dyDescent="0.25">
      <c r="O4958" s="1"/>
    </row>
    <row r="4959" spans="15:15" x14ac:dyDescent="0.25">
      <c r="O4959" s="1"/>
    </row>
    <row r="4960" spans="15:15" x14ac:dyDescent="0.25">
      <c r="O4960" s="1"/>
    </row>
    <row r="4961" spans="15:15" x14ac:dyDescent="0.25">
      <c r="O4961" s="1"/>
    </row>
    <row r="4962" spans="15:15" x14ac:dyDescent="0.25">
      <c r="O4962" s="1"/>
    </row>
    <row r="4963" spans="15:15" x14ac:dyDescent="0.25">
      <c r="O4963" s="1"/>
    </row>
    <row r="4964" spans="15:15" x14ac:dyDescent="0.25">
      <c r="O4964" s="1"/>
    </row>
    <row r="4965" spans="15:15" x14ac:dyDescent="0.25">
      <c r="O4965" s="1"/>
    </row>
    <row r="4966" spans="15:15" x14ac:dyDescent="0.25">
      <c r="O4966" s="1"/>
    </row>
    <row r="4967" spans="15:15" x14ac:dyDescent="0.25">
      <c r="O4967" s="1"/>
    </row>
    <row r="4968" spans="15:15" x14ac:dyDescent="0.25">
      <c r="O4968" s="1"/>
    </row>
    <row r="4969" spans="15:15" x14ac:dyDescent="0.25">
      <c r="O4969" s="1"/>
    </row>
    <row r="4970" spans="15:15" x14ac:dyDescent="0.25">
      <c r="O4970" s="1"/>
    </row>
    <row r="4971" spans="15:15" x14ac:dyDescent="0.25">
      <c r="O4971" s="1"/>
    </row>
    <row r="4972" spans="15:15" x14ac:dyDescent="0.25">
      <c r="O4972" s="1"/>
    </row>
    <row r="4973" spans="15:15" x14ac:dyDescent="0.25">
      <c r="O4973" s="1"/>
    </row>
    <row r="4974" spans="15:15" x14ac:dyDescent="0.25">
      <c r="O4974" s="1"/>
    </row>
    <row r="4975" spans="15:15" x14ac:dyDescent="0.25">
      <c r="O4975" s="1"/>
    </row>
    <row r="4976" spans="15:15" x14ac:dyDescent="0.25">
      <c r="O4976" s="1"/>
    </row>
    <row r="4977" spans="15:15" x14ac:dyDescent="0.25">
      <c r="O4977" s="1"/>
    </row>
    <row r="4978" spans="15:15" x14ac:dyDescent="0.25">
      <c r="O4978" s="1"/>
    </row>
    <row r="4979" spans="15:15" x14ac:dyDescent="0.25">
      <c r="O4979" s="1"/>
    </row>
    <row r="4980" spans="15:15" x14ac:dyDescent="0.25">
      <c r="O4980" s="1"/>
    </row>
    <row r="4981" spans="15:15" x14ac:dyDescent="0.25">
      <c r="O4981" s="1"/>
    </row>
    <row r="4982" spans="15:15" x14ac:dyDescent="0.25">
      <c r="O4982" s="1"/>
    </row>
    <row r="4983" spans="15:15" x14ac:dyDescent="0.25">
      <c r="O4983" s="1"/>
    </row>
    <row r="4984" spans="15:15" x14ac:dyDescent="0.25">
      <c r="O4984" s="1"/>
    </row>
    <row r="4985" spans="15:15" x14ac:dyDescent="0.25">
      <c r="O4985" s="1"/>
    </row>
    <row r="4986" spans="15:15" x14ac:dyDescent="0.25">
      <c r="O4986" s="1"/>
    </row>
    <row r="4987" spans="15:15" x14ac:dyDescent="0.25">
      <c r="O4987" s="1"/>
    </row>
    <row r="4988" spans="15:15" x14ac:dyDescent="0.25">
      <c r="O4988" s="1"/>
    </row>
    <row r="4989" spans="15:15" x14ac:dyDescent="0.25">
      <c r="O4989" s="1"/>
    </row>
    <row r="4990" spans="15:15" x14ac:dyDescent="0.25">
      <c r="O4990" s="1"/>
    </row>
    <row r="4991" spans="15:15" x14ac:dyDescent="0.25">
      <c r="O4991" s="1"/>
    </row>
    <row r="4992" spans="15:15" x14ac:dyDescent="0.25">
      <c r="O4992" s="1"/>
    </row>
    <row r="4993" spans="15:15" x14ac:dyDescent="0.25">
      <c r="O4993" s="1"/>
    </row>
    <row r="4994" spans="15:15" x14ac:dyDescent="0.25">
      <c r="O4994" s="1"/>
    </row>
    <row r="4995" spans="15:15" x14ac:dyDescent="0.25">
      <c r="O4995" s="1"/>
    </row>
    <row r="4996" spans="15:15" x14ac:dyDescent="0.25">
      <c r="O4996" s="1"/>
    </row>
    <row r="4997" spans="15:15" x14ac:dyDescent="0.25">
      <c r="O4997" s="1"/>
    </row>
    <row r="4998" spans="15:15" x14ac:dyDescent="0.25">
      <c r="O4998" s="1"/>
    </row>
    <row r="4999" spans="15:15" x14ac:dyDescent="0.25">
      <c r="O4999" s="1"/>
    </row>
    <row r="5000" spans="15:15" x14ac:dyDescent="0.25">
      <c r="O5000" s="1"/>
    </row>
    <row r="5001" spans="15:15" x14ac:dyDescent="0.25">
      <c r="O5001" s="1"/>
    </row>
    <row r="5002" spans="15:15" x14ac:dyDescent="0.25">
      <c r="O5002" s="1"/>
    </row>
    <row r="5003" spans="15:15" x14ac:dyDescent="0.25">
      <c r="O5003" s="1"/>
    </row>
    <row r="5004" spans="15:15" x14ac:dyDescent="0.25">
      <c r="O5004" s="1"/>
    </row>
    <row r="5005" spans="15:15" x14ac:dyDescent="0.25">
      <c r="O5005" s="1"/>
    </row>
    <row r="5006" spans="15:15" x14ac:dyDescent="0.25">
      <c r="O5006" s="1"/>
    </row>
    <row r="5007" spans="15:15" x14ac:dyDescent="0.25">
      <c r="O5007" s="1"/>
    </row>
    <row r="5008" spans="15:15" x14ac:dyDescent="0.25">
      <c r="O5008" s="1"/>
    </row>
    <row r="5009" spans="15:15" x14ac:dyDescent="0.25">
      <c r="O5009" s="1"/>
    </row>
    <row r="5010" spans="15:15" x14ac:dyDescent="0.25">
      <c r="O5010" s="1"/>
    </row>
    <row r="5011" spans="15:15" x14ac:dyDescent="0.25">
      <c r="O5011" s="1"/>
    </row>
    <row r="5012" spans="15:15" x14ac:dyDescent="0.25">
      <c r="O5012" s="1"/>
    </row>
    <row r="5013" spans="15:15" x14ac:dyDescent="0.25">
      <c r="O5013" s="1"/>
    </row>
    <row r="5014" spans="15:15" x14ac:dyDescent="0.25">
      <c r="O5014" s="1"/>
    </row>
    <row r="5015" spans="15:15" x14ac:dyDescent="0.25">
      <c r="O5015" s="1"/>
    </row>
    <row r="5016" spans="15:15" x14ac:dyDescent="0.25">
      <c r="O5016" s="1"/>
    </row>
    <row r="5017" spans="15:15" x14ac:dyDescent="0.25">
      <c r="O5017" s="1"/>
    </row>
    <row r="5018" spans="15:15" x14ac:dyDescent="0.25">
      <c r="O5018" s="1"/>
    </row>
    <row r="5019" spans="15:15" x14ac:dyDescent="0.25">
      <c r="O5019" s="1"/>
    </row>
    <row r="5020" spans="15:15" x14ac:dyDescent="0.25">
      <c r="O5020" s="1"/>
    </row>
    <row r="5021" spans="15:15" x14ac:dyDescent="0.25">
      <c r="O5021" s="1"/>
    </row>
    <row r="5022" spans="15:15" x14ac:dyDescent="0.25">
      <c r="O5022" s="1"/>
    </row>
    <row r="5023" spans="15:15" x14ac:dyDescent="0.25">
      <c r="O5023" s="1"/>
    </row>
    <row r="5024" spans="15:15" x14ac:dyDescent="0.25">
      <c r="O5024" s="1"/>
    </row>
    <row r="5025" spans="15:15" x14ac:dyDescent="0.25">
      <c r="O5025" s="1"/>
    </row>
    <row r="5026" spans="15:15" x14ac:dyDescent="0.25">
      <c r="O5026" s="1"/>
    </row>
    <row r="5027" spans="15:15" x14ac:dyDescent="0.25">
      <c r="O5027" s="1"/>
    </row>
    <row r="5028" spans="15:15" x14ac:dyDescent="0.25">
      <c r="O5028" s="1"/>
    </row>
    <row r="5029" spans="15:15" x14ac:dyDescent="0.25">
      <c r="O5029" s="1"/>
    </row>
    <row r="5030" spans="15:15" x14ac:dyDescent="0.25">
      <c r="O5030" s="1"/>
    </row>
    <row r="5031" spans="15:15" x14ac:dyDescent="0.25">
      <c r="O5031" s="1"/>
    </row>
    <row r="5032" spans="15:15" x14ac:dyDescent="0.25">
      <c r="O5032" s="1"/>
    </row>
    <row r="5033" spans="15:15" x14ac:dyDescent="0.25">
      <c r="O5033" s="1"/>
    </row>
    <row r="5034" spans="15:15" x14ac:dyDescent="0.25">
      <c r="O5034" s="1"/>
    </row>
    <row r="5035" spans="15:15" x14ac:dyDescent="0.25">
      <c r="O5035" s="1"/>
    </row>
    <row r="5036" spans="15:15" x14ac:dyDescent="0.25">
      <c r="O5036" s="1"/>
    </row>
    <row r="5037" spans="15:15" x14ac:dyDescent="0.25">
      <c r="O5037" s="1"/>
    </row>
    <row r="5038" spans="15:15" x14ac:dyDescent="0.25">
      <c r="O5038" s="1"/>
    </row>
    <row r="5039" spans="15:15" x14ac:dyDescent="0.25">
      <c r="O5039" s="1"/>
    </row>
    <row r="5040" spans="15:15" x14ac:dyDescent="0.25">
      <c r="O5040" s="1"/>
    </row>
    <row r="5041" spans="15:15" x14ac:dyDescent="0.25">
      <c r="O5041" s="1"/>
    </row>
    <row r="5042" spans="15:15" x14ac:dyDescent="0.25">
      <c r="O5042" s="1"/>
    </row>
    <row r="5043" spans="15:15" x14ac:dyDescent="0.25">
      <c r="O5043" s="1"/>
    </row>
    <row r="5044" spans="15:15" x14ac:dyDescent="0.25">
      <c r="O5044" s="1"/>
    </row>
    <row r="5045" spans="15:15" x14ac:dyDescent="0.25">
      <c r="O5045" s="1"/>
    </row>
    <row r="5046" spans="15:15" x14ac:dyDescent="0.25">
      <c r="O5046" s="1"/>
    </row>
    <row r="5047" spans="15:15" x14ac:dyDescent="0.25">
      <c r="O5047" s="1"/>
    </row>
    <row r="5048" spans="15:15" x14ac:dyDescent="0.25">
      <c r="O5048" s="1"/>
    </row>
    <row r="5049" spans="15:15" x14ac:dyDescent="0.25">
      <c r="O5049" s="1"/>
    </row>
    <row r="5050" spans="15:15" x14ac:dyDescent="0.25">
      <c r="O5050" s="1"/>
    </row>
    <row r="5051" spans="15:15" x14ac:dyDescent="0.25">
      <c r="O5051" s="1"/>
    </row>
    <row r="5052" spans="15:15" x14ac:dyDescent="0.25">
      <c r="O5052" s="1"/>
    </row>
    <row r="5053" spans="15:15" x14ac:dyDescent="0.25">
      <c r="O5053" s="1"/>
    </row>
    <row r="5054" spans="15:15" x14ac:dyDescent="0.25">
      <c r="O5054" s="1"/>
    </row>
    <row r="5055" spans="15:15" x14ac:dyDescent="0.25">
      <c r="O5055" s="1"/>
    </row>
    <row r="5056" spans="15:15" x14ac:dyDescent="0.25">
      <c r="O5056" s="1"/>
    </row>
    <row r="5057" spans="15:15" x14ac:dyDescent="0.25">
      <c r="O5057" s="1"/>
    </row>
    <row r="5058" spans="15:15" x14ac:dyDescent="0.25">
      <c r="O5058" s="1"/>
    </row>
    <row r="5059" spans="15:15" x14ac:dyDescent="0.25">
      <c r="O5059" s="1"/>
    </row>
    <row r="5060" spans="15:15" x14ac:dyDescent="0.25">
      <c r="O5060" s="1"/>
    </row>
    <row r="5061" spans="15:15" x14ac:dyDescent="0.25">
      <c r="O5061" s="1"/>
    </row>
    <row r="5062" spans="15:15" x14ac:dyDescent="0.25">
      <c r="O5062" s="1"/>
    </row>
    <row r="5063" spans="15:15" x14ac:dyDescent="0.25">
      <c r="O5063" s="1"/>
    </row>
    <row r="5064" spans="15:15" x14ac:dyDescent="0.25">
      <c r="O5064" s="1"/>
    </row>
    <row r="5065" spans="15:15" x14ac:dyDescent="0.25">
      <c r="O5065" s="1"/>
    </row>
    <row r="5066" spans="15:15" x14ac:dyDescent="0.25">
      <c r="O5066" s="1"/>
    </row>
    <row r="5067" spans="15:15" x14ac:dyDescent="0.25">
      <c r="O5067" s="1"/>
    </row>
    <row r="5068" spans="15:15" x14ac:dyDescent="0.25">
      <c r="O5068" s="1"/>
    </row>
    <row r="5069" spans="15:15" x14ac:dyDescent="0.25">
      <c r="O5069" s="1"/>
    </row>
    <row r="5070" spans="15:15" x14ac:dyDescent="0.25">
      <c r="O5070" s="1"/>
    </row>
    <row r="5071" spans="15:15" x14ac:dyDescent="0.25">
      <c r="O5071" s="1"/>
    </row>
    <row r="5072" spans="15:15" x14ac:dyDescent="0.25">
      <c r="O5072" s="1"/>
    </row>
    <row r="5073" spans="15:15" x14ac:dyDescent="0.25">
      <c r="O5073" s="1"/>
    </row>
    <row r="5074" spans="15:15" x14ac:dyDescent="0.25">
      <c r="O5074" s="1"/>
    </row>
    <row r="5075" spans="15:15" x14ac:dyDescent="0.25">
      <c r="O5075" s="1"/>
    </row>
    <row r="5076" spans="15:15" x14ac:dyDescent="0.25">
      <c r="O5076" s="1"/>
    </row>
    <row r="5077" spans="15:15" x14ac:dyDescent="0.25">
      <c r="O5077" s="1"/>
    </row>
    <row r="5078" spans="15:15" x14ac:dyDescent="0.25">
      <c r="O5078" s="1"/>
    </row>
    <row r="5079" spans="15:15" x14ac:dyDescent="0.25">
      <c r="O5079" s="1"/>
    </row>
    <row r="5080" spans="15:15" x14ac:dyDescent="0.25">
      <c r="O5080" s="1"/>
    </row>
    <row r="5081" spans="15:15" x14ac:dyDescent="0.25">
      <c r="O5081" s="1"/>
    </row>
    <row r="5082" spans="15:15" x14ac:dyDescent="0.25">
      <c r="O5082" s="1"/>
    </row>
    <row r="5083" spans="15:15" x14ac:dyDescent="0.25">
      <c r="O5083" s="1"/>
    </row>
    <row r="5084" spans="15:15" x14ac:dyDescent="0.25">
      <c r="O5084" s="1"/>
    </row>
    <row r="5085" spans="15:15" x14ac:dyDescent="0.25">
      <c r="O5085" s="1"/>
    </row>
    <row r="5086" spans="15:15" x14ac:dyDescent="0.25">
      <c r="O5086" s="1"/>
    </row>
    <row r="5087" spans="15:15" x14ac:dyDescent="0.25">
      <c r="O5087" s="1"/>
    </row>
    <row r="5088" spans="15:15" x14ac:dyDescent="0.25">
      <c r="O5088" s="1"/>
    </row>
    <row r="5089" spans="15:15" x14ac:dyDescent="0.25">
      <c r="O5089" s="1"/>
    </row>
    <row r="5090" spans="15:15" x14ac:dyDescent="0.25">
      <c r="O5090" s="1"/>
    </row>
    <row r="5091" spans="15:15" x14ac:dyDescent="0.25">
      <c r="O5091" s="1"/>
    </row>
    <row r="5092" spans="15:15" x14ac:dyDescent="0.25">
      <c r="O5092" s="1"/>
    </row>
    <row r="5093" spans="15:15" x14ac:dyDescent="0.25">
      <c r="O5093" s="1"/>
    </row>
    <row r="5094" spans="15:15" x14ac:dyDescent="0.25">
      <c r="O5094" s="1"/>
    </row>
    <row r="5095" spans="15:15" x14ac:dyDescent="0.25">
      <c r="O5095" s="1"/>
    </row>
    <row r="5096" spans="15:15" x14ac:dyDescent="0.25">
      <c r="O5096" s="1"/>
    </row>
    <row r="5097" spans="15:15" x14ac:dyDescent="0.25">
      <c r="O5097" s="1"/>
    </row>
    <row r="5098" spans="15:15" x14ac:dyDescent="0.25">
      <c r="O5098" s="1"/>
    </row>
    <row r="5099" spans="15:15" x14ac:dyDescent="0.25">
      <c r="O5099" s="1"/>
    </row>
    <row r="5100" spans="15:15" x14ac:dyDescent="0.25">
      <c r="O5100" s="1"/>
    </row>
    <row r="5101" spans="15:15" x14ac:dyDescent="0.25">
      <c r="O5101" s="1"/>
    </row>
    <row r="5102" spans="15:15" x14ac:dyDescent="0.25">
      <c r="O5102" s="1"/>
    </row>
    <row r="5103" spans="15:15" x14ac:dyDescent="0.25">
      <c r="O5103" s="1"/>
    </row>
    <row r="5104" spans="15:15" x14ac:dyDescent="0.25">
      <c r="O5104" s="1"/>
    </row>
    <row r="5105" spans="15:15" x14ac:dyDescent="0.25">
      <c r="O5105" s="1"/>
    </row>
    <row r="5106" spans="15:15" x14ac:dyDescent="0.25">
      <c r="O5106" s="1"/>
    </row>
    <row r="5107" spans="15:15" x14ac:dyDescent="0.25">
      <c r="O5107" s="1"/>
    </row>
    <row r="5108" spans="15:15" x14ac:dyDescent="0.25">
      <c r="O5108" s="1"/>
    </row>
    <row r="5109" spans="15:15" x14ac:dyDescent="0.25">
      <c r="O5109" s="1"/>
    </row>
    <row r="5110" spans="15:15" x14ac:dyDescent="0.25">
      <c r="O5110" s="1"/>
    </row>
    <row r="5111" spans="15:15" x14ac:dyDescent="0.25">
      <c r="O5111" s="1"/>
    </row>
    <row r="5112" spans="15:15" x14ac:dyDescent="0.25">
      <c r="O5112" s="1"/>
    </row>
    <row r="5113" spans="15:15" x14ac:dyDescent="0.25">
      <c r="O5113" s="1"/>
    </row>
    <row r="5114" spans="15:15" x14ac:dyDescent="0.25">
      <c r="O5114" s="1"/>
    </row>
    <row r="5115" spans="15:15" x14ac:dyDescent="0.25">
      <c r="O5115" s="1"/>
    </row>
    <row r="5116" spans="15:15" x14ac:dyDescent="0.25">
      <c r="O5116" s="1"/>
    </row>
    <row r="5117" spans="15:15" x14ac:dyDescent="0.25">
      <c r="O5117" s="1"/>
    </row>
    <row r="5118" spans="15:15" x14ac:dyDescent="0.25">
      <c r="O5118" s="1"/>
    </row>
    <row r="5119" spans="15:15" x14ac:dyDescent="0.25">
      <c r="O5119" s="1"/>
    </row>
    <row r="5120" spans="15:15" x14ac:dyDescent="0.25">
      <c r="O5120" s="1"/>
    </row>
    <row r="5121" spans="15:15" x14ac:dyDescent="0.25">
      <c r="O5121" s="1"/>
    </row>
    <row r="5122" spans="15:15" x14ac:dyDescent="0.25">
      <c r="O5122" s="1"/>
    </row>
    <row r="5123" spans="15:15" x14ac:dyDescent="0.25">
      <c r="O5123" s="1"/>
    </row>
    <row r="5124" spans="15:15" x14ac:dyDescent="0.25">
      <c r="O5124" s="1"/>
    </row>
    <row r="5125" spans="15:15" x14ac:dyDescent="0.25">
      <c r="O5125" s="1"/>
    </row>
    <row r="5126" spans="15:15" x14ac:dyDescent="0.25">
      <c r="O5126" s="1"/>
    </row>
    <row r="5127" spans="15:15" x14ac:dyDescent="0.25">
      <c r="O5127" s="1"/>
    </row>
    <row r="5128" spans="15:15" x14ac:dyDescent="0.25">
      <c r="O5128" s="1"/>
    </row>
    <row r="5129" spans="15:15" x14ac:dyDescent="0.25">
      <c r="O5129" s="1"/>
    </row>
    <row r="5130" spans="15:15" x14ac:dyDescent="0.25">
      <c r="O5130" s="1"/>
    </row>
    <row r="5131" spans="15:15" x14ac:dyDescent="0.25">
      <c r="O5131" s="1"/>
    </row>
    <row r="5132" spans="15:15" x14ac:dyDescent="0.25">
      <c r="O5132" s="1"/>
    </row>
    <row r="5133" spans="15:15" x14ac:dyDescent="0.25">
      <c r="O5133" s="1"/>
    </row>
    <row r="5134" spans="15:15" x14ac:dyDescent="0.25">
      <c r="O5134" s="1"/>
    </row>
    <row r="5135" spans="15:15" x14ac:dyDescent="0.25">
      <c r="O5135" s="1"/>
    </row>
    <row r="5136" spans="15:15" x14ac:dyDescent="0.25">
      <c r="O5136" s="1"/>
    </row>
    <row r="5137" spans="15:15" x14ac:dyDescent="0.25">
      <c r="O5137" s="1"/>
    </row>
    <row r="5138" spans="15:15" x14ac:dyDescent="0.25">
      <c r="O5138" s="1"/>
    </row>
    <row r="5139" spans="15:15" x14ac:dyDescent="0.25">
      <c r="O5139" s="1"/>
    </row>
    <row r="5140" spans="15:15" x14ac:dyDescent="0.25">
      <c r="O5140" s="1"/>
    </row>
    <row r="5141" spans="15:15" x14ac:dyDescent="0.25">
      <c r="O5141" s="1"/>
    </row>
    <row r="5142" spans="15:15" x14ac:dyDescent="0.25">
      <c r="O5142" s="1"/>
    </row>
    <row r="5143" spans="15:15" x14ac:dyDescent="0.25">
      <c r="O5143" s="1"/>
    </row>
    <row r="5144" spans="15:15" x14ac:dyDescent="0.25">
      <c r="O5144" s="1"/>
    </row>
    <row r="5145" spans="15:15" x14ac:dyDescent="0.25">
      <c r="O5145" s="1"/>
    </row>
    <row r="5146" spans="15:15" x14ac:dyDescent="0.25">
      <c r="O5146" s="1"/>
    </row>
    <row r="5147" spans="15:15" x14ac:dyDescent="0.25">
      <c r="O5147" s="1"/>
    </row>
    <row r="5148" spans="15:15" x14ac:dyDescent="0.25">
      <c r="O5148" s="1"/>
    </row>
    <row r="5149" spans="15:15" x14ac:dyDescent="0.25">
      <c r="O5149" s="1"/>
    </row>
    <row r="5150" spans="15:15" x14ac:dyDescent="0.25">
      <c r="O5150" s="1"/>
    </row>
    <row r="5151" spans="15:15" x14ac:dyDescent="0.25">
      <c r="O5151" s="1"/>
    </row>
    <row r="5152" spans="15:15" x14ac:dyDescent="0.25">
      <c r="O5152" s="1"/>
    </row>
    <row r="5153" spans="15:15" x14ac:dyDescent="0.25">
      <c r="O5153" s="1"/>
    </row>
    <row r="5154" spans="15:15" x14ac:dyDescent="0.25">
      <c r="O5154" s="1"/>
    </row>
    <row r="5155" spans="15:15" x14ac:dyDescent="0.25">
      <c r="O5155" s="1"/>
    </row>
    <row r="5156" spans="15:15" x14ac:dyDescent="0.25">
      <c r="O5156" s="1"/>
    </row>
    <row r="5157" spans="15:15" x14ac:dyDescent="0.25">
      <c r="O5157" s="1"/>
    </row>
    <row r="5158" spans="15:15" x14ac:dyDescent="0.25">
      <c r="O5158" s="1"/>
    </row>
    <row r="5159" spans="15:15" x14ac:dyDescent="0.25">
      <c r="O5159" s="1"/>
    </row>
    <row r="5160" spans="15:15" x14ac:dyDescent="0.25">
      <c r="O5160" s="1"/>
    </row>
    <row r="5161" spans="15:15" x14ac:dyDescent="0.25">
      <c r="O5161" s="1"/>
    </row>
    <row r="5162" spans="15:15" x14ac:dyDescent="0.25">
      <c r="O5162" s="1"/>
    </row>
    <row r="5163" spans="15:15" x14ac:dyDescent="0.25">
      <c r="O5163" s="1"/>
    </row>
    <row r="5164" spans="15:15" x14ac:dyDescent="0.25">
      <c r="O5164" s="1"/>
    </row>
    <row r="5165" spans="15:15" x14ac:dyDescent="0.25">
      <c r="O5165" s="1"/>
    </row>
    <row r="5166" spans="15:15" x14ac:dyDescent="0.25">
      <c r="O5166" s="1"/>
    </row>
    <row r="5167" spans="15:15" x14ac:dyDescent="0.25">
      <c r="O5167" s="1"/>
    </row>
    <row r="5168" spans="15:15" x14ac:dyDescent="0.25">
      <c r="O5168" s="1"/>
    </row>
    <row r="5169" spans="15:15" x14ac:dyDescent="0.25">
      <c r="O5169" s="1"/>
    </row>
    <row r="5170" spans="15:15" x14ac:dyDescent="0.25">
      <c r="O5170" s="1"/>
    </row>
    <row r="5171" spans="15:15" x14ac:dyDescent="0.25">
      <c r="O5171" s="1"/>
    </row>
    <row r="5172" spans="15:15" x14ac:dyDescent="0.25">
      <c r="O5172" s="1"/>
    </row>
    <row r="5173" spans="15:15" x14ac:dyDescent="0.25">
      <c r="O5173" s="1"/>
    </row>
    <row r="5174" spans="15:15" x14ac:dyDescent="0.25">
      <c r="O5174" s="1"/>
    </row>
    <row r="5175" spans="15:15" x14ac:dyDescent="0.25">
      <c r="O5175" s="1"/>
    </row>
    <row r="5176" spans="15:15" x14ac:dyDescent="0.25">
      <c r="O5176" s="1"/>
    </row>
    <row r="5177" spans="15:15" x14ac:dyDescent="0.25">
      <c r="O5177" s="1"/>
    </row>
    <row r="5178" spans="15:15" x14ac:dyDescent="0.25">
      <c r="O5178" s="1"/>
    </row>
    <row r="5179" spans="15:15" x14ac:dyDescent="0.25">
      <c r="O5179" s="1"/>
    </row>
    <row r="5180" spans="15:15" x14ac:dyDescent="0.25">
      <c r="O5180" s="1"/>
    </row>
    <row r="5181" spans="15:15" x14ac:dyDescent="0.25">
      <c r="O5181" s="1"/>
    </row>
    <row r="5182" spans="15:15" x14ac:dyDescent="0.25">
      <c r="O5182" s="1"/>
    </row>
    <row r="5183" spans="15:15" x14ac:dyDescent="0.25">
      <c r="O5183" s="1"/>
    </row>
    <row r="5184" spans="15:15" x14ac:dyDescent="0.25">
      <c r="O5184" s="1"/>
    </row>
    <row r="5185" spans="15:15" x14ac:dyDescent="0.25">
      <c r="O5185" s="1"/>
    </row>
    <row r="5186" spans="15:15" x14ac:dyDescent="0.25">
      <c r="O5186" s="1"/>
    </row>
    <row r="5187" spans="15:15" x14ac:dyDescent="0.25">
      <c r="O5187" s="1"/>
    </row>
    <row r="5188" spans="15:15" x14ac:dyDescent="0.25">
      <c r="O5188" s="1"/>
    </row>
    <row r="5189" spans="15:15" x14ac:dyDescent="0.25">
      <c r="O5189" s="1"/>
    </row>
    <row r="5190" spans="15:15" x14ac:dyDescent="0.25">
      <c r="O5190" s="1"/>
    </row>
    <row r="5191" spans="15:15" x14ac:dyDescent="0.25">
      <c r="O5191" s="1"/>
    </row>
    <row r="5192" spans="15:15" x14ac:dyDescent="0.25">
      <c r="O5192" s="1"/>
    </row>
    <row r="5193" spans="15:15" x14ac:dyDescent="0.25">
      <c r="O5193" s="1"/>
    </row>
    <row r="5194" spans="15:15" x14ac:dyDescent="0.25">
      <c r="O5194" s="1"/>
    </row>
    <row r="5195" spans="15:15" x14ac:dyDescent="0.25">
      <c r="O5195" s="1"/>
    </row>
    <row r="5196" spans="15:15" x14ac:dyDescent="0.25">
      <c r="O5196" s="1"/>
    </row>
    <row r="5197" spans="15:15" x14ac:dyDescent="0.25">
      <c r="O5197" s="1"/>
    </row>
    <row r="5198" spans="15:15" x14ac:dyDescent="0.25">
      <c r="O5198" s="1"/>
    </row>
    <row r="5199" spans="15:15" x14ac:dyDescent="0.25">
      <c r="O5199" s="1"/>
    </row>
    <row r="5200" spans="15:15" x14ac:dyDescent="0.25">
      <c r="O5200" s="1"/>
    </row>
    <row r="5201" spans="15:15" x14ac:dyDescent="0.25">
      <c r="O5201" s="1"/>
    </row>
    <row r="5202" spans="15:15" x14ac:dyDescent="0.25">
      <c r="O5202" s="1"/>
    </row>
    <row r="5203" spans="15:15" x14ac:dyDescent="0.25">
      <c r="O5203" s="1"/>
    </row>
    <row r="5204" spans="15:15" x14ac:dyDescent="0.25">
      <c r="O5204" s="1"/>
    </row>
    <row r="5205" spans="15:15" x14ac:dyDescent="0.25">
      <c r="O5205" s="1"/>
    </row>
    <row r="5206" spans="15:15" x14ac:dyDescent="0.25">
      <c r="O5206" s="1"/>
    </row>
    <row r="5207" spans="15:15" x14ac:dyDescent="0.25">
      <c r="O5207" s="1"/>
    </row>
    <row r="5208" spans="15:15" x14ac:dyDescent="0.25">
      <c r="O5208" s="1"/>
    </row>
    <row r="5209" spans="15:15" x14ac:dyDescent="0.25">
      <c r="O5209" s="1"/>
    </row>
    <row r="5210" spans="15:15" x14ac:dyDescent="0.25">
      <c r="O5210" s="1"/>
    </row>
    <row r="5211" spans="15:15" x14ac:dyDescent="0.25">
      <c r="O5211" s="1"/>
    </row>
    <row r="5212" spans="15:15" x14ac:dyDescent="0.25">
      <c r="O5212" s="1"/>
    </row>
    <row r="5213" spans="15:15" x14ac:dyDescent="0.25">
      <c r="O5213" s="1"/>
    </row>
    <row r="5214" spans="15:15" x14ac:dyDescent="0.25">
      <c r="O5214" s="1"/>
    </row>
    <row r="5215" spans="15:15" x14ac:dyDescent="0.25">
      <c r="O5215" s="1"/>
    </row>
    <row r="5216" spans="15:15" x14ac:dyDescent="0.25">
      <c r="O5216" s="1"/>
    </row>
    <row r="5217" spans="15:15" x14ac:dyDescent="0.25">
      <c r="O5217" s="1"/>
    </row>
    <row r="5218" spans="15:15" x14ac:dyDescent="0.25">
      <c r="O5218" s="1"/>
    </row>
    <row r="5219" spans="15:15" x14ac:dyDescent="0.25">
      <c r="O5219" s="1"/>
    </row>
    <row r="5220" spans="15:15" x14ac:dyDescent="0.25">
      <c r="O5220" s="1"/>
    </row>
    <row r="5221" spans="15:15" x14ac:dyDescent="0.25">
      <c r="O5221" s="1"/>
    </row>
    <row r="5222" spans="15:15" x14ac:dyDescent="0.25">
      <c r="O5222" s="1"/>
    </row>
    <row r="5223" spans="15:15" x14ac:dyDescent="0.25">
      <c r="O5223" s="1"/>
    </row>
    <row r="5224" spans="15:15" x14ac:dyDescent="0.25">
      <c r="O5224" s="1"/>
    </row>
    <row r="5225" spans="15:15" x14ac:dyDescent="0.25">
      <c r="O5225" s="1"/>
    </row>
    <row r="5226" spans="15:15" x14ac:dyDescent="0.25">
      <c r="O5226" s="1"/>
    </row>
    <row r="5227" spans="15:15" x14ac:dyDescent="0.25">
      <c r="O5227" s="1"/>
    </row>
    <row r="5228" spans="15:15" x14ac:dyDescent="0.25">
      <c r="O5228" s="1"/>
    </row>
    <row r="5229" spans="15:15" x14ac:dyDescent="0.25">
      <c r="O5229" s="1"/>
    </row>
    <row r="5230" spans="15:15" x14ac:dyDescent="0.25">
      <c r="O5230" s="1"/>
    </row>
    <row r="5231" spans="15:15" x14ac:dyDescent="0.25">
      <c r="O5231" s="1"/>
    </row>
    <row r="5232" spans="15:15" x14ac:dyDescent="0.25">
      <c r="O5232" s="1"/>
    </row>
    <row r="5233" spans="15:15" x14ac:dyDescent="0.25">
      <c r="O5233" s="1"/>
    </row>
    <row r="5234" spans="15:15" x14ac:dyDescent="0.25">
      <c r="O5234" s="1"/>
    </row>
    <row r="5235" spans="15:15" x14ac:dyDescent="0.25">
      <c r="O5235" s="1"/>
    </row>
    <row r="5236" spans="15:15" x14ac:dyDescent="0.25">
      <c r="O5236" s="1"/>
    </row>
    <row r="5237" spans="15:15" x14ac:dyDescent="0.25">
      <c r="O5237" s="1"/>
    </row>
    <row r="5238" spans="15:15" x14ac:dyDescent="0.25">
      <c r="O5238" s="1"/>
    </row>
    <row r="5239" spans="15:15" x14ac:dyDescent="0.25">
      <c r="O5239" s="1"/>
    </row>
    <row r="5240" spans="15:15" x14ac:dyDescent="0.25">
      <c r="O5240" s="1"/>
    </row>
    <row r="5241" spans="15:15" x14ac:dyDescent="0.25">
      <c r="O5241" s="1"/>
    </row>
    <row r="5242" spans="15:15" x14ac:dyDescent="0.25">
      <c r="O5242" s="1"/>
    </row>
    <row r="5243" spans="15:15" x14ac:dyDescent="0.25">
      <c r="O5243" s="1"/>
    </row>
    <row r="5244" spans="15:15" x14ac:dyDescent="0.25">
      <c r="O5244" s="1"/>
    </row>
    <row r="5245" spans="15:15" x14ac:dyDescent="0.25">
      <c r="O5245" s="1"/>
    </row>
    <row r="5246" spans="15:15" x14ac:dyDescent="0.25">
      <c r="O5246" s="1"/>
    </row>
    <row r="5247" spans="15:15" x14ac:dyDescent="0.25">
      <c r="O5247" s="1"/>
    </row>
    <row r="5248" spans="15:15" x14ac:dyDescent="0.25">
      <c r="O5248" s="1"/>
    </row>
    <row r="5249" spans="15:15" x14ac:dyDescent="0.25">
      <c r="O5249" s="1"/>
    </row>
    <row r="5250" spans="15:15" x14ac:dyDescent="0.25">
      <c r="O5250" s="1"/>
    </row>
    <row r="5251" spans="15:15" x14ac:dyDescent="0.25">
      <c r="O5251" s="1"/>
    </row>
    <row r="5252" spans="15:15" x14ac:dyDescent="0.25">
      <c r="O5252" s="1"/>
    </row>
    <row r="5253" spans="15:15" x14ac:dyDescent="0.25">
      <c r="O5253" s="1"/>
    </row>
    <row r="5254" spans="15:15" x14ac:dyDescent="0.25">
      <c r="O5254" s="1"/>
    </row>
    <row r="5255" spans="15:15" x14ac:dyDescent="0.25">
      <c r="O5255" s="1"/>
    </row>
    <row r="5256" spans="15:15" x14ac:dyDescent="0.25">
      <c r="O5256" s="1"/>
    </row>
    <row r="5257" spans="15:15" x14ac:dyDescent="0.25">
      <c r="O5257" s="1"/>
    </row>
    <row r="5258" spans="15:15" x14ac:dyDescent="0.25">
      <c r="O5258" s="1"/>
    </row>
    <row r="5259" spans="15:15" x14ac:dyDescent="0.25">
      <c r="O5259" s="1"/>
    </row>
    <row r="5260" spans="15:15" x14ac:dyDescent="0.25">
      <c r="O5260" s="1"/>
    </row>
    <row r="5261" spans="15:15" x14ac:dyDescent="0.25">
      <c r="O5261" s="1"/>
    </row>
    <row r="5262" spans="15:15" x14ac:dyDescent="0.25">
      <c r="O5262" s="1"/>
    </row>
    <row r="5263" spans="15:15" x14ac:dyDescent="0.25">
      <c r="O5263" s="1"/>
    </row>
    <row r="5264" spans="15:15" x14ac:dyDescent="0.25">
      <c r="O5264" s="1"/>
    </row>
    <row r="5265" spans="15:15" x14ac:dyDescent="0.25">
      <c r="O5265" s="1"/>
    </row>
    <row r="5266" spans="15:15" x14ac:dyDescent="0.25">
      <c r="O5266" s="1"/>
    </row>
    <row r="5267" spans="15:15" x14ac:dyDescent="0.25">
      <c r="O5267" s="1"/>
    </row>
    <row r="5268" spans="15:15" x14ac:dyDescent="0.25">
      <c r="O5268" s="1"/>
    </row>
    <row r="5269" spans="15:15" x14ac:dyDescent="0.25">
      <c r="O5269" s="1"/>
    </row>
    <row r="5270" spans="15:15" x14ac:dyDescent="0.25">
      <c r="O5270" s="1"/>
    </row>
    <row r="5271" spans="15:15" x14ac:dyDescent="0.25">
      <c r="O5271" s="1"/>
    </row>
    <row r="5272" spans="15:15" x14ac:dyDescent="0.25">
      <c r="O5272" s="1"/>
    </row>
    <row r="5273" spans="15:15" x14ac:dyDescent="0.25">
      <c r="O5273" s="1"/>
    </row>
    <row r="5274" spans="15:15" x14ac:dyDescent="0.25">
      <c r="O5274" s="1"/>
    </row>
    <row r="5275" spans="15:15" x14ac:dyDescent="0.25">
      <c r="O5275" s="1"/>
    </row>
    <row r="5276" spans="15:15" x14ac:dyDescent="0.25">
      <c r="O5276" s="1"/>
    </row>
    <row r="5277" spans="15:15" x14ac:dyDescent="0.25">
      <c r="O5277" s="1"/>
    </row>
    <row r="5278" spans="15:15" x14ac:dyDescent="0.25">
      <c r="O5278" s="1"/>
    </row>
    <row r="5279" spans="15:15" x14ac:dyDescent="0.25">
      <c r="O5279" s="1"/>
    </row>
    <row r="5280" spans="15:15" x14ac:dyDescent="0.25">
      <c r="O5280" s="1"/>
    </row>
    <row r="5281" spans="15:15" x14ac:dyDescent="0.25">
      <c r="O5281" s="1"/>
    </row>
    <row r="5282" spans="15:15" x14ac:dyDescent="0.25">
      <c r="O5282" s="1"/>
    </row>
    <row r="5283" spans="15:15" x14ac:dyDescent="0.25">
      <c r="O5283" s="1"/>
    </row>
    <row r="5284" spans="15:15" x14ac:dyDescent="0.25">
      <c r="O5284" s="1"/>
    </row>
    <row r="5285" spans="15:15" x14ac:dyDescent="0.25">
      <c r="O5285" s="1"/>
    </row>
    <row r="5286" spans="15:15" x14ac:dyDescent="0.25">
      <c r="O5286" s="1"/>
    </row>
    <row r="5287" spans="15:15" x14ac:dyDescent="0.25">
      <c r="O5287" s="1"/>
    </row>
    <row r="5288" spans="15:15" x14ac:dyDescent="0.25">
      <c r="O5288" s="1"/>
    </row>
    <row r="5289" spans="15:15" x14ac:dyDescent="0.25">
      <c r="O5289" s="1"/>
    </row>
    <row r="5290" spans="15:15" x14ac:dyDescent="0.25">
      <c r="O5290" s="1"/>
    </row>
    <row r="5291" spans="15:15" x14ac:dyDescent="0.25">
      <c r="O5291" s="1"/>
    </row>
    <row r="5292" spans="15:15" x14ac:dyDescent="0.25">
      <c r="O5292" s="1"/>
    </row>
    <row r="5293" spans="15:15" x14ac:dyDescent="0.25">
      <c r="O5293" s="1"/>
    </row>
    <row r="5294" spans="15:15" x14ac:dyDescent="0.25">
      <c r="O5294" s="1"/>
    </row>
    <row r="5295" spans="15:15" x14ac:dyDescent="0.25">
      <c r="O5295" s="1"/>
    </row>
    <row r="5296" spans="15:15" x14ac:dyDescent="0.25">
      <c r="O5296" s="1"/>
    </row>
    <row r="5297" spans="15:15" x14ac:dyDescent="0.25">
      <c r="O5297" s="1"/>
    </row>
    <row r="5298" spans="15:15" x14ac:dyDescent="0.25">
      <c r="O5298" s="1"/>
    </row>
    <row r="5299" spans="15:15" x14ac:dyDescent="0.25">
      <c r="O5299" s="1"/>
    </row>
    <row r="5300" spans="15:15" x14ac:dyDescent="0.25">
      <c r="O5300" s="1"/>
    </row>
    <row r="5301" spans="15:15" x14ac:dyDescent="0.25">
      <c r="O5301" s="1"/>
    </row>
    <row r="5302" spans="15:15" x14ac:dyDescent="0.25">
      <c r="O5302" s="1"/>
    </row>
    <row r="5303" spans="15:15" x14ac:dyDescent="0.25">
      <c r="O5303" s="1"/>
    </row>
    <row r="5304" spans="15:15" x14ac:dyDescent="0.25">
      <c r="O5304" s="1"/>
    </row>
    <row r="5305" spans="15:15" x14ac:dyDescent="0.25">
      <c r="O5305" s="1"/>
    </row>
    <row r="5306" spans="15:15" x14ac:dyDescent="0.25">
      <c r="O5306" s="1"/>
    </row>
    <row r="5307" spans="15:15" x14ac:dyDescent="0.25">
      <c r="O5307" s="1"/>
    </row>
    <row r="5308" spans="15:15" x14ac:dyDescent="0.25">
      <c r="O5308" s="1"/>
    </row>
    <row r="5309" spans="15:15" x14ac:dyDescent="0.25">
      <c r="O5309" s="1"/>
    </row>
    <row r="5310" spans="15:15" x14ac:dyDescent="0.25">
      <c r="O5310" s="1"/>
    </row>
    <row r="5311" spans="15:15" x14ac:dyDescent="0.25">
      <c r="O5311" s="1"/>
    </row>
    <row r="5312" spans="15:15" x14ac:dyDescent="0.25">
      <c r="O5312" s="1"/>
    </row>
    <row r="5313" spans="15:15" x14ac:dyDescent="0.25">
      <c r="O5313" s="1"/>
    </row>
    <row r="5314" spans="15:15" x14ac:dyDescent="0.25">
      <c r="O5314" s="1"/>
    </row>
    <row r="5315" spans="15:15" x14ac:dyDescent="0.25">
      <c r="O5315" s="1"/>
    </row>
    <row r="5316" spans="15:15" x14ac:dyDescent="0.25">
      <c r="O5316" s="1"/>
    </row>
    <row r="5317" spans="15:15" x14ac:dyDescent="0.25">
      <c r="O5317" s="1"/>
    </row>
    <row r="5318" spans="15:15" x14ac:dyDescent="0.25">
      <c r="O5318" s="1"/>
    </row>
    <row r="5319" spans="15:15" x14ac:dyDescent="0.25">
      <c r="O5319" s="1"/>
    </row>
    <row r="5320" spans="15:15" x14ac:dyDescent="0.25">
      <c r="O5320" s="1"/>
    </row>
    <row r="5321" spans="15:15" x14ac:dyDescent="0.25">
      <c r="O5321" s="1"/>
    </row>
    <row r="5322" spans="15:15" x14ac:dyDescent="0.25">
      <c r="O5322" s="1"/>
    </row>
    <row r="5323" spans="15:15" x14ac:dyDescent="0.25">
      <c r="O5323" s="1"/>
    </row>
    <row r="5324" spans="15:15" x14ac:dyDescent="0.25">
      <c r="O5324" s="1"/>
    </row>
    <row r="5325" spans="15:15" x14ac:dyDescent="0.25">
      <c r="O5325" s="1"/>
    </row>
    <row r="5326" spans="15:15" x14ac:dyDescent="0.25">
      <c r="O5326" s="1"/>
    </row>
    <row r="5327" spans="15:15" x14ac:dyDescent="0.25">
      <c r="O5327" s="1"/>
    </row>
    <row r="5328" spans="15:15" x14ac:dyDescent="0.25">
      <c r="O5328" s="1"/>
    </row>
    <row r="5329" spans="15:15" x14ac:dyDescent="0.25">
      <c r="O5329" s="1"/>
    </row>
    <row r="5330" spans="15:15" x14ac:dyDescent="0.25">
      <c r="O5330" s="1"/>
    </row>
    <row r="5331" spans="15:15" x14ac:dyDescent="0.25">
      <c r="O5331" s="1"/>
    </row>
    <row r="5332" spans="15:15" x14ac:dyDescent="0.25">
      <c r="O5332" s="1"/>
    </row>
    <row r="5333" spans="15:15" x14ac:dyDescent="0.25">
      <c r="O5333" s="1"/>
    </row>
    <row r="5334" spans="15:15" x14ac:dyDescent="0.25">
      <c r="O5334" s="1"/>
    </row>
    <row r="5335" spans="15:15" x14ac:dyDescent="0.25">
      <c r="O5335" s="1"/>
    </row>
    <row r="5336" spans="15:15" x14ac:dyDescent="0.25">
      <c r="O5336" s="1"/>
    </row>
    <row r="5337" spans="15:15" x14ac:dyDescent="0.25">
      <c r="O5337" s="1"/>
    </row>
    <row r="5338" spans="15:15" x14ac:dyDescent="0.25">
      <c r="O5338" s="1"/>
    </row>
    <row r="5339" spans="15:15" x14ac:dyDescent="0.25">
      <c r="O5339" s="1"/>
    </row>
    <row r="5340" spans="15:15" x14ac:dyDescent="0.25">
      <c r="O5340" s="1"/>
    </row>
    <row r="5341" spans="15:15" x14ac:dyDescent="0.25">
      <c r="O5341" s="1"/>
    </row>
    <row r="5342" spans="15:15" x14ac:dyDescent="0.25">
      <c r="O5342" s="1"/>
    </row>
    <row r="5343" spans="15:15" x14ac:dyDescent="0.25">
      <c r="O5343" s="1"/>
    </row>
    <row r="5344" spans="15:15" x14ac:dyDescent="0.25">
      <c r="O5344" s="1"/>
    </row>
    <row r="5345" spans="15:15" x14ac:dyDescent="0.25">
      <c r="O5345" s="1"/>
    </row>
    <row r="5346" spans="15:15" x14ac:dyDescent="0.25">
      <c r="O5346" s="1"/>
    </row>
    <row r="5347" spans="15:15" x14ac:dyDescent="0.25">
      <c r="O5347" s="1"/>
    </row>
    <row r="5348" spans="15:15" x14ac:dyDescent="0.25">
      <c r="O5348" s="1"/>
    </row>
    <row r="5349" spans="15:15" x14ac:dyDescent="0.25">
      <c r="O5349" s="1"/>
    </row>
    <row r="5350" spans="15:15" x14ac:dyDescent="0.25">
      <c r="O5350" s="1"/>
    </row>
    <row r="5351" spans="15:15" x14ac:dyDescent="0.25">
      <c r="O5351" s="1"/>
    </row>
    <row r="5352" spans="15:15" x14ac:dyDescent="0.25">
      <c r="O5352" s="1"/>
    </row>
    <row r="5353" spans="15:15" x14ac:dyDescent="0.25">
      <c r="O5353" s="1"/>
    </row>
    <row r="5354" spans="15:15" x14ac:dyDescent="0.25">
      <c r="O5354" s="1"/>
    </row>
    <row r="5355" spans="15:15" x14ac:dyDescent="0.25">
      <c r="O5355" s="1"/>
    </row>
    <row r="5356" spans="15:15" x14ac:dyDescent="0.25">
      <c r="O5356" s="1"/>
    </row>
    <row r="5357" spans="15:15" x14ac:dyDescent="0.25">
      <c r="O5357" s="1"/>
    </row>
    <row r="5358" spans="15:15" x14ac:dyDescent="0.25">
      <c r="O5358" s="1"/>
    </row>
    <row r="5359" spans="15:15" x14ac:dyDescent="0.25">
      <c r="O5359" s="1"/>
    </row>
    <row r="5360" spans="15:15" x14ac:dyDescent="0.25">
      <c r="O5360" s="1"/>
    </row>
    <row r="5361" spans="15:15" x14ac:dyDescent="0.25">
      <c r="O5361" s="1"/>
    </row>
    <row r="5362" spans="15:15" x14ac:dyDescent="0.25">
      <c r="O5362" s="1"/>
    </row>
    <row r="5363" spans="15:15" x14ac:dyDescent="0.25">
      <c r="O5363" s="1"/>
    </row>
    <row r="5364" spans="15:15" x14ac:dyDescent="0.25">
      <c r="O5364" s="1"/>
    </row>
    <row r="5365" spans="15:15" x14ac:dyDescent="0.25">
      <c r="O5365" s="1"/>
    </row>
    <row r="5366" spans="15:15" x14ac:dyDescent="0.25">
      <c r="O5366" s="1"/>
    </row>
    <row r="5367" spans="15:15" x14ac:dyDescent="0.25">
      <c r="O5367" s="1"/>
    </row>
    <row r="5368" spans="15:15" x14ac:dyDescent="0.25">
      <c r="O5368" s="1"/>
    </row>
    <row r="5369" spans="15:15" x14ac:dyDescent="0.25">
      <c r="O5369" s="1"/>
    </row>
    <row r="5370" spans="15:15" x14ac:dyDescent="0.25">
      <c r="O5370" s="1"/>
    </row>
    <row r="5371" spans="15:15" x14ac:dyDescent="0.25">
      <c r="O5371" s="1"/>
    </row>
    <row r="5372" spans="15:15" x14ac:dyDescent="0.25">
      <c r="O5372" s="1"/>
    </row>
    <row r="5373" spans="15:15" x14ac:dyDescent="0.25">
      <c r="O5373" s="1"/>
    </row>
    <row r="5374" spans="15:15" x14ac:dyDescent="0.25">
      <c r="O5374" s="1"/>
    </row>
    <row r="5375" spans="15:15" x14ac:dyDescent="0.25">
      <c r="O5375" s="1"/>
    </row>
    <row r="5376" spans="15:15" x14ac:dyDescent="0.25">
      <c r="O5376" s="1"/>
    </row>
    <row r="5377" spans="15:15" x14ac:dyDescent="0.25">
      <c r="O5377" s="1"/>
    </row>
    <row r="5378" spans="15:15" x14ac:dyDescent="0.25">
      <c r="O5378" s="1"/>
    </row>
    <row r="5379" spans="15:15" x14ac:dyDescent="0.25">
      <c r="O5379" s="1"/>
    </row>
    <row r="5380" spans="15:15" x14ac:dyDescent="0.25">
      <c r="O5380" s="1"/>
    </row>
    <row r="5381" spans="15:15" x14ac:dyDescent="0.25">
      <c r="O5381" s="1"/>
    </row>
    <row r="5382" spans="15:15" x14ac:dyDescent="0.25">
      <c r="O5382" s="1"/>
    </row>
    <row r="5383" spans="15:15" x14ac:dyDescent="0.25">
      <c r="O5383" s="1"/>
    </row>
    <row r="5384" spans="15:15" x14ac:dyDescent="0.25">
      <c r="O5384" s="1"/>
    </row>
    <row r="5385" spans="15:15" x14ac:dyDescent="0.25">
      <c r="O5385" s="1"/>
    </row>
    <row r="5386" spans="15:15" x14ac:dyDescent="0.25">
      <c r="O5386" s="1"/>
    </row>
    <row r="5387" spans="15:15" x14ac:dyDescent="0.25">
      <c r="O5387" s="1"/>
    </row>
    <row r="5388" spans="15:15" x14ac:dyDescent="0.25">
      <c r="O5388" s="1"/>
    </row>
    <row r="5389" spans="15:15" x14ac:dyDescent="0.25">
      <c r="O5389" s="1"/>
    </row>
    <row r="5390" spans="15:15" x14ac:dyDescent="0.25">
      <c r="O5390" s="1"/>
    </row>
    <row r="5391" spans="15:15" x14ac:dyDescent="0.25">
      <c r="O5391" s="1"/>
    </row>
    <row r="5392" spans="15:15" x14ac:dyDescent="0.25">
      <c r="O5392" s="1"/>
    </row>
    <row r="5393" spans="15:15" x14ac:dyDescent="0.25">
      <c r="O5393" s="1"/>
    </row>
    <row r="5394" spans="15:15" x14ac:dyDescent="0.25">
      <c r="O5394" s="1"/>
    </row>
    <row r="5395" spans="15:15" x14ac:dyDescent="0.25">
      <c r="O5395" s="1"/>
    </row>
    <row r="5396" spans="15:15" x14ac:dyDescent="0.25">
      <c r="O5396" s="1"/>
    </row>
    <row r="5397" spans="15:15" x14ac:dyDescent="0.25">
      <c r="O5397" s="1"/>
    </row>
    <row r="5398" spans="15:15" x14ac:dyDescent="0.25">
      <c r="O5398" s="1"/>
    </row>
    <row r="5399" spans="15:15" x14ac:dyDescent="0.25">
      <c r="O5399" s="1"/>
    </row>
    <row r="5400" spans="15:15" x14ac:dyDescent="0.25">
      <c r="O5400" s="1"/>
    </row>
    <row r="5401" spans="15:15" x14ac:dyDescent="0.25">
      <c r="O5401" s="1"/>
    </row>
    <row r="5402" spans="15:15" x14ac:dyDescent="0.25">
      <c r="O5402" s="1"/>
    </row>
    <row r="5403" spans="15:15" x14ac:dyDescent="0.25">
      <c r="O5403" s="1"/>
    </row>
    <row r="5404" spans="15:15" x14ac:dyDescent="0.25">
      <c r="O5404" s="1"/>
    </row>
    <row r="5405" spans="15:15" x14ac:dyDescent="0.25">
      <c r="O5405" s="1"/>
    </row>
    <row r="5406" spans="15:15" x14ac:dyDescent="0.25">
      <c r="O5406" s="1"/>
    </row>
    <row r="5407" spans="15:15" x14ac:dyDescent="0.25">
      <c r="O5407" s="1"/>
    </row>
    <row r="5408" spans="15:15" x14ac:dyDescent="0.25">
      <c r="O5408" s="1"/>
    </row>
    <row r="5409" spans="15:15" x14ac:dyDescent="0.25">
      <c r="O5409" s="1"/>
    </row>
    <row r="5410" spans="15:15" x14ac:dyDescent="0.25">
      <c r="O5410" s="1"/>
    </row>
    <row r="5411" spans="15:15" x14ac:dyDescent="0.25">
      <c r="O5411" s="1"/>
    </row>
    <row r="5412" spans="15:15" x14ac:dyDescent="0.25">
      <c r="O5412" s="1"/>
    </row>
    <row r="5413" spans="15:15" x14ac:dyDescent="0.25">
      <c r="O5413" s="1"/>
    </row>
    <row r="5414" spans="15:15" x14ac:dyDescent="0.25">
      <c r="O5414" s="1"/>
    </row>
    <row r="5415" spans="15:15" x14ac:dyDescent="0.25">
      <c r="O5415" s="1"/>
    </row>
    <row r="5416" spans="15:15" x14ac:dyDescent="0.25">
      <c r="O5416" s="1"/>
    </row>
    <row r="5417" spans="15:15" x14ac:dyDescent="0.25">
      <c r="O5417" s="1"/>
    </row>
    <row r="5418" spans="15:15" x14ac:dyDescent="0.25">
      <c r="O5418" s="1"/>
    </row>
    <row r="5419" spans="15:15" x14ac:dyDescent="0.25">
      <c r="O5419" s="1"/>
    </row>
    <row r="5420" spans="15:15" x14ac:dyDescent="0.25">
      <c r="O5420" s="1"/>
    </row>
    <row r="5421" spans="15:15" x14ac:dyDescent="0.25">
      <c r="O5421" s="1"/>
    </row>
    <row r="5422" spans="15:15" x14ac:dyDescent="0.25">
      <c r="O5422" s="1"/>
    </row>
    <row r="5423" spans="15:15" x14ac:dyDescent="0.25">
      <c r="O5423" s="1"/>
    </row>
    <row r="5424" spans="15:15" x14ac:dyDescent="0.25">
      <c r="O5424" s="1"/>
    </row>
    <row r="5425" spans="15:15" x14ac:dyDescent="0.25">
      <c r="O5425" s="1"/>
    </row>
    <row r="5426" spans="15:15" x14ac:dyDescent="0.25">
      <c r="O5426" s="1"/>
    </row>
    <row r="5427" spans="15:15" x14ac:dyDescent="0.25">
      <c r="O5427" s="1"/>
    </row>
    <row r="5428" spans="15:15" x14ac:dyDescent="0.25">
      <c r="O5428" s="1"/>
    </row>
    <row r="5429" spans="15:15" x14ac:dyDescent="0.25">
      <c r="O5429" s="1"/>
    </row>
    <row r="5430" spans="15:15" x14ac:dyDescent="0.25">
      <c r="O5430" s="1"/>
    </row>
    <row r="5431" spans="15:15" x14ac:dyDescent="0.25">
      <c r="O5431" s="1"/>
    </row>
    <row r="5432" spans="15:15" x14ac:dyDescent="0.25">
      <c r="O5432" s="1"/>
    </row>
    <row r="5433" spans="15:15" x14ac:dyDescent="0.25">
      <c r="O5433" s="1"/>
    </row>
    <row r="5434" spans="15:15" x14ac:dyDescent="0.25">
      <c r="O5434" s="1"/>
    </row>
    <row r="5435" spans="15:15" x14ac:dyDescent="0.25">
      <c r="O5435" s="1"/>
    </row>
    <row r="5436" spans="15:15" x14ac:dyDescent="0.25">
      <c r="O5436" s="1"/>
    </row>
    <row r="5437" spans="15:15" x14ac:dyDescent="0.25">
      <c r="O5437" s="1"/>
    </row>
    <row r="5438" spans="15:15" x14ac:dyDescent="0.25">
      <c r="O5438" s="1"/>
    </row>
    <row r="5439" spans="15:15" x14ac:dyDescent="0.25">
      <c r="O5439" s="1"/>
    </row>
    <row r="5440" spans="15:15" x14ac:dyDescent="0.25">
      <c r="O5440" s="1"/>
    </row>
    <row r="5441" spans="15:15" x14ac:dyDescent="0.25">
      <c r="O5441" s="1"/>
    </row>
    <row r="5442" spans="15:15" x14ac:dyDescent="0.25">
      <c r="O5442" s="1"/>
    </row>
    <row r="5443" spans="15:15" x14ac:dyDescent="0.25">
      <c r="O5443" s="1"/>
    </row>
    <row r="5444" spans="15:15" x14ac:dyDescent="0.25">
      <c r="O5444" s="1"/>
    </row>
    <row r="5445" spans="15:15" x14ac:dyDescent="0.25">
      <c r="O5445" s="1"/>
    </row>
    <row r="5446" spans="15:15" x14ac:dyDescent="0.25">
      <c r="O5446" s="1"/>
    </row>
    <row r="5447" spans="15:15" x14ac:dyDescent="0.25">
      <c r="O5447" s="1"/>
    </row>
    <row r="5448" spans="15:15" x14ac:dyDescent="0.25">
      <c r="O5448" s="1"/>
    </row>
    <row r="5449" spans="15:15" x14ac:dyDescent="0.25">
      <c r="O5449" s="1"/>
    </row>
    <row r="5450" spans="15:15" x14ac:dyDescent="0.25">
      <c r="O5450" s="1"/>
    </row>
    <row r="5451" spans="15:15" x14ac:dyDescent="0.25">
      <c r="O5451" s="1"/>
    </row>
    <row r="5452" spans="15:15" x14ac:dyDescent="0.25">
      <c r="O5452" s="1"/>
    </row>
    <row r="5453" spans="15:15" x14ac:dyDescent="0.25">
      <c r="O5453" s="1"/>
    </row>
    <row r="5454" spans="15:15" x14ac:dyDescent="0.25">
      <c r="O5454" s="1"/>
    </row>
    <row r="5455" spans="15:15" x14ac:dyDescent="0.25">
      <c r="O5455" s="1"/>
    </row>
    <row r="5456" spans="15:15" x14ac:dyDescent="0.25">
      <c r="O5456" s="1"/>
    </row>
    <row r="5457" spans="15:15" x14ac:dyDescent="0.25">
      <c r="O5457" s="1"/>
    </row>
    <row r="5458" spans="15:15" x14ac:dyDescent="0.25">
      <c r="O5458" s="1"/>
    </row>
    <row r="5459" spans="15:15" x14ac:dyDescent="0.25">
      <c r="O5459" s="1"/>
    </row>
    <row r="5460" spans="15:15" x14ac:dyDescent="0.25">
      <c r="O5460" s="1"/>
    </row>
    <row r="5461" spans="15:15" x14ac:dyDescent="0.25">
      <c r="O5461" s="1"/>
    </row>
    <row r="5462" spans="15:15" x14ac:dyDescent="0.25">
      <c r="O5462" s="1"/>
    </row>
    <row r="5463" spans="15:15" x14ac:dyDescent="0.25">
      <c r="O5463" s="1"/>
    </row>
    <row r="5464" spans="15:15" x14ac:dyDescent="0.25">
      <c r="O5464" s="1"/>
    </row>
    <row r="5465" spans="15:15" x14ac:dyDescent="0.25">
      <c r="O5465" s="1"/>
    </row>
    <row r="5466" spans="15:15" x14ac:dyDescent="0.25">
      <c r="O5466" s="1"/>
    </row>
    <row r="5467" spans="15:15" x14ac:dyDescent="0.25">
      <c r="O5467" s="1"/>
    </row>
    <row r="5468" spans="15:15" x14ac:dyDescent="0.25">
      <c r="O5468" s="1"/>
    </row>
    <row r="5469" spans="15:15" x14ac:dyDescent="0.25">
      <c r="O5469" s="1"/>
    </row>
    <row r="5470" spans="15:15" x14ac:dyDescent="0.25">
      <c r="O5470" s="1"/>
    </row>
    <row r="5471" spans="15:15" x14ac:dyDescent="0.25">
      <c r="O5471" s="1"/>
    </row>
    <row r="5472" spans="15:15" x14ac:dyDescent="0.25">
      <c r="O5472" s="1"/>
    </row>
    <row r="5473" spans="15:15" x14ac:dyDescent="0.25">
      <c r="O5473" s="1"/>
    </row>
    <row r="5474" spans="15:15" x14ac:dyDescent="0.25">
      <c r="O5474" s="1"/>
    </row>
    <row r="5475" spans="15:15" x14ac:dyDescent="0.25">
      <c r="O5475" s="1"/>
    </row>
    <row r="5476" spans="15:15" x14ac:dyDescent="0.25">
      <c r="O5476" s="1"/>
    </row>
    <row r="5477" spans="15:15" x14ac:dyDescent="0.25">
      <c r="O5477" s="1"/>
    </row>
    <row r="5478" spans="15:15" x14ac:dyDescent="0.25">
      <c r="O5478" s="1"/>
    </row>
    <row r="5479" spans="15:15" x14ac:dyDescent="0.25">
      <c r="O5479" s="1"/>
    </row>
    <row r="5480" spans="15:15" x14ac:dyDescent="0.25">
      <c r="O5480" s="1"/>
    </row>
    <row r="5481" spans="15:15" x14ac:dyDescent="0.25">
      <c r="O5481" s="1"/>
    </row>
    <row r="5482" spans="15:15" x14ac:dyDescent="0.25">
      <c r="O5482" s="1"/>
    </row>
    <row r="5483" spans="15:15" x14ac:dyDescent="0.25">
      <c r="O5483" s="1"/>
    </row>
    <row r="5484" spans="15:15" x14ac:dyDescent="0.25">
      <c r="O5484" s="1"/>
    </row>
    <row r="5485" spans="15:15" x14ac:dyDescent="0.25">
      <c r="O5485" s="1"/>
    </row>
    <row r="5486" spans="15:15" x14ac:dyDescent="0.25">
      <c r="O5486" s="1"/>
    </row>
    <row r="5487" spans="15:15" x14ac:dyDescent="0.25">
      <c r="O5487" s="1"/>
    </row>
    <row r="5488" spans="15:15" x14ac:dyDescent="0.25">
      <c r="O5488" s="1"/>
    </row>
    <row r="5489" spans="15:15" x14ac:dyDescent="0.25">
      <c r="O5489" s="1"/>
    </row>
    <row r="5490" spans="15:15" x14ac:dyDescent="0.25">
      <c r="O5490" s="1"/>
    </row>
    <row r="5491" spans="15:15" x14ac:dyDescent="0.25">
      <c r="O5491" s="1"/>
    </row>
    <row r="5492" spans="15:15" x14ac:dyDescent="0.25">
      <c r="O5492" s="1"/>
    </row>
    <row r="5493" spans="15:15" x14ac:dyDescent="0.25">
      <c r="O5493" s="1"/>
    </row>
    <row r="5494" spans="15:15" x14ac:dyDescent="0.25">
      <c r="O5494" s="1"/>
    </row>
    <row r="5495" spans="15:15" x14ac:dyDescent="0.25">
      <c r="O5495" s="1"/>
    </row>
    <row r="5496" spans="15:15" x14ac:dyDescent="0.25">
      <c r="O5496" s="1"/>
    </row>
    <row r="5497" spans="15:15" x14ac:dyDescent="0.25">
      <c r="O5497" s="1"/>
    </row>
    <row r="5498" spans="15:15" x14ac:dyDescent="0.25">
      <c r="O5498" s="1"/>
    </row>
    <row r="5499" spans="15:15" x14ac:dyDescent="0.25">
      <c r="O5499" s="1"/>
    </row>
    <row r="5500" spans="15:15" x14ac:dyDescent="0.25">
      <c r="O5500" s="1"/>
    </row>
    <row r="5501" spans="15:15" x14ac:dyDescent="0.25">
      <c r="O5501" s="1"/>
    </row>
    <row r="5502" spans="15:15" x14ac:dyDescent="0.25">
      <c r="O5502" s="1"/>
    </row>
    <row r="5503" spans="15:15" x14ac:dyDescent="0.25">
      <c r="O5503" s="1"/>
    </row>
    <row r="5504" spans="15:15" x14ac:dyDescent="0.25">
      <c r="O5504" s="1"/>
    </row>
    <row r="5505" spans="15:15" x14ac:dyDescent="0.25">
      <c r="O5505" s="1"/>
    </row>
    <row r="5506" spans="15:15" x14ac:dyDescent="0.25">
      <c r="O5506" s="1"/>
    </row>
    <row r="5507" spans="15:15" x14ac:dyDescent="0.25">
      <c r="O5507" s="1"/>
    </row>
    <row r="5508" spans="15:15" x14ac:dyDescent="0.25">
      <c r="O5508" s="1"/>
    </row>
    <row r="5509" spans="15:15" x14ac:dyDescent="0.25">
      <c r="O5509" s="1"/>
    </row>
    <row r="5510" spans="15:15" x14ac:dyDescent="0.25">
      <c r="O5510" s="1"/>
    </row>
    <row r="5511" spans="15:15" x14ac:dyDescent="0.25">
      <c r="O5511" s="1"/>
    </row>
    <row r="5512" spans="15:15" x14ac:dyDescent="0.25">
      <c r="O5512" s="1"/>
    </row>
    <row r="5513" spans="15:15" x14ac:dyDescent="0.25">
      <c r="O5513" s="1"/>
    </row>
    <row r="5514" spans="15:15" x14ac:dyDescent="0.25">
      <c r="O5514" s="1"/>
    </row>
    <row r="5515" spans="15:15" x14ac:dyDescent="0.25">
      <c r="O5515" s="1"/>
    </row>
    <row r="5516" spans="15:15" x14ac:dyDescent="0.25">
      <c r="O5516" s="1"/>
    </row>
    <row r="5517" spans="15:15" x14ac:dyDescent="0.25">
      <c r="O5517" s="1"/>
    </row>
    <row r="5518" spans="15:15" x14ac:dyDescent="0.25">
      <c r="O5518" s="1"/>
    </row>
    <row r="5519" spans="15:15" x14ac:dyDescent="0.25">
      <c r="O5519" s="1"/>
    </row>
    <row r="5520" spans="15:15" x14ac:dyDescent="0.25">
      <c r="O5520" s="1"/>
    </row>
    <row r="5521" spans="15:15" x14ac:dyDescent="0.25">
      <c r="O5521" s="1"/>
    </row>
    <row r="5522" spans="15:15" x14ac:dyDescent="0.25">
      <c r="O5522" s="1"/>
    </row>
    <row r="5523" spans="15:15" x14ac:dyDescent="0.25">
      <c r="O5523" s="1"/>
    </row>
    <row r="5524" spans="15:15" x14ac:dyDescent="0.25">
      <c r="O5524" s="1"/>
    </row>
    <row r="5525" spans="15:15" x14ac:dyDescent="0.25">
      <c r="O5525" s="1"/>
    </row>
    <row r="5526" spans="15:15" x14ac:dyDescent="0.25">
      <c r="O5526" s="1"/>
    </row>
    <row r="5527" spans="15:15" x14ac:dyDescent="0.25">
      <c r="O5527" s="1"/>
    </row>
    <row r="5528" spans="15:15" x14ac:dyDescent="0.25">
      <c r="O5528" s="1"/>
    </row>
    <row r="5529" spans="15:15" x14ac:dyDescent="0.25">
      <c r="O5529" s="1"/>
    </row>
    <row r="5530" spans="15:15" x14ac:dyDescent="0.25">
      <c r="O5530" s="1"/>
    </row>
    <row r="5531" spans="15:15" x14ac:dyDescent="0.25">
      <c r="O5531" s="1"/>
    </row>
    <row r="5532" spans="15:15" x14ac:dyDescent="0.25">
      <c r="O5532" s="1"/>
    </row>
    <row r="5533" spans="15:15" x14ac:dyDescent="0.25">
      <c r="O5533" s="1"/>
    </row>
    <row r="5534" spans="15:15" x14ac:dyDescent="0.25">
      <c r="O5534" s="1"/>
    </row>
    <row r="5535" spans="15:15" x14ac:dyDescent="0.25">
      <c r="O5535" s="1"/>
    </row>
    <row r="5536" spans="15:15" x14ac:dyDescent="0.25">
      <c r="O5536" s="1"/>
    </row>
    <row r="5537" spans="15:15" x14ac:dyDescent="0.25">
      <c r="O5537" s="1"/>
    </row>
    <row r="5538" spans="15:15" x14ac:dyDescent="0.25">
      <c r="O5538" s="1"/>
    </row>
    <row r="5539" spans="15:15" x14ac:dyDescent="0.25">
      <c r="O5539" s="1"/>
    </row>
    <row r="5540" spans="15:15" x14ac:dyDescent="0.25">
      <c r="O5540" s="1"/>
    </row>
    <row r="5541" spans="15:15" x14ac:dyDescent="0.25">
      <c r="O5541" s="1"/>
    </row>
    <row r="5542" spans="15:15" x14ac:dyDescent="0.25">
      <c r="O5542" s="1"/>
    </row>
    <row r="5543" spans="15:15" x14ac:dyDescent="0.25">
      <c r="O5543" s="1"/>
    </row>
    <row r="5544" spans="15:15" x14ac:dyDescent="0.25">
      <c r="O5544" s="1"/>
    </row>
    <row r="5545" spans="15:15" x14ac:dyDescent="0.25">
      <c r="O5545" s="1"/>
    </row>
    <row r="5546" spans="15:15" x14ac:dyDescent="0.25">
      <c r="O5546" s="1"/>
    </row>
    <row r="5547" spans="15:15" x14ac:dyDescent="0.25">
      <c r="O5547" s="1"/>
    </row>
    <row r="5548" spans="15:15" x14ac:dyDescent="0.25">
      <c r="O5548" s="1"/>
    </row>
    <row r="5549" spans="15:15" x14ac:dyDescent="0.25">
      <c r="O5549" s="1"/>
    </row>
    <row r="5550" spans="15:15" x14ac:dyDescent="0.25">
      <c r="O5550" s="1"/>
    </row>
    <row r="5551" spans="15:15" x14ac:dyDescent="0.25">
      <c r="O5551" s="1"/>
    </row>
    <row r="5552" spans="15:15" x14ac:dyDescent="0.25">
      <c r="O5552" s="1"/>
    </row>
    <row r="5553" spans="15:15" x14ac:dyDescent="0.25">
      <c r="O5553" s="1"/>
    </row>
    <row r="5554" spans="15:15" x14ac:dyDescent="0.25">
      <c r="O5554" s="1"/>
    </row>
    <row r="5555" spans="15:15" x14ac:dyDescent="0.25">
      <c r="O5555" s="1"/>
    </row>
    <row r="5556" spans="15:15" x14ac:dyDescent="0.25">
      <c r="O5556" s="1"/>
    </row>
    <row r="5557" spans="15:15" x14ac:dyDescent="0.25">
      <c r="O5557" s="1"/>
    </row>
    <row r="5558" spans="15:15" x14ac:dyDescent="0.25">
      <c r="O5558" s="1"/>
    </row>
    <row r="5559" spans="15:15" x14ac:dyDescent="0.25">
      <c r="O5559" s="1"/>
    </row>
    <row r="5560" spans="15:15" x14ac:dyDescent="0.25">
      <c r="O5560" s="1"/>
    </row>
    <row r="5561" spans="15:15" x14ac:dyDescent="0.25">
      <c r="O5561" s="1"/>
    </row>
    <row r="5562" spans="15:15" x14ac:dyDescent="0.25">
      <c r="O5562" s="1"/>
    </row>
    <row r="5563" spans="15:15" x14ac:dyDescent="0.25">
      <c r="O5563" s="1"/>
    </row>
    <row r="5564" spans="15:15" x14ac:dyDescent="0.25">
      <c r="O5564" s="1"/>
    </row>
    <row r="5565" spans="15:15" x14ac:dyDescent="0.25">
      <c r="O5565" s="1"/>
    </row>
    <row r="5566" spans="15:15" x14ac:dyDescent="0.25">
      <c r="O5566" s="1"/>
    </row>
    <row r="5567" spans="15:15" x14ac:dyDescent="0.25">
      <c r="O5567" s="1"/>
    </row>
    <row r="5568" spans="15:15" x14ac:dyDescent="0.25">
      <c r="O5568" s="1"/>
    </row>
    <row r="5569" spans="15:15" x14ac:dyDescent="0.25">
      <c r="O5569" s="1"/>
    </row>
    <row r="5570" spans="15:15" x14ac:dyDescent="0.25">
      <c r="O5570" s="1"/>
    </row>
    <row r="5571" spans="15:15" x14ac:dyDescent="0.25">
      <c r="O5571" s="1"/>
    </row>
    <row r="5572" spans="15:15" x14ac:dyDescent="0.25">
      <c r="O5572" s="1"/>
    </row>
    <row r="5573" spans="15:15" x14ac:dyDescent="0.25">
      <c r="O5573" s="1"/>
    </row>
    <row r="5574" spans="15:15" x14ac:dyDescent="0.25">
      <c r="O5574" s="1"/>
    </row>
    <row r="5575" spans="15:15" x14ac:dyDescent="0.25">
      <c r="O5575" s="1"/>
    </row>
    <row r="5576" spans="15:15" x14ac:dyDescent="0.25">
      <c r="O5576" s="1"/>
    </row>
    <row r="5577" spans="15:15" x14ac:dyDescent="0.25">
      <c r="O5577" s="1"/>
    </row>
    <row r="5578" spans="15:15" x14ac:dyDescent="0.25">
      <c r="O5578" s="1"/>
    </row>
    <row r="5579" spans="15:15" x14ac:dyDescent="0.25">
      <c r="O5579" s="1"/>
    </row>
    <row r="5580" spans="15:15" x14ac:dyDescent="0.25">
      <c r="O5580" s="1"/>
    </row>
    <row r="5581" spans="15:15" x14ac:dyDescent="0.25">
      <c r="O5581" s="1"/>
    </row>
    <row r="5582" spans="15:15" x14ac:dyDescent="0.25">
      <c r="O5582" s="1"/>
    </row>
    <row r="5583" spans="15:15" x14ac:dyDescent="0.25">
      <c r="O5583" s="1"/>
    </row>
    <row r="5584" spans="15:15" x14ac:dyDescent="0.25">
      <c r="O5584" s="1"/>
    </row>
    <row r="5585" spans="15:15" x14ac:dyDescent="0.25">
      <c r="O5585" s="1"/>
    </row>
    <row r="5586" spans="15:15" x14ac:dyDescent="0.25">
      <c r="O5586" s="1"/>
    </row>
    <row r="5587" spans="15:15" x14ac:dyDescent="0.25">
      <c r="O5587" s="1"/>
    </row>
    <row r="5588" spans="15:15" x14ac:dyDescent="0.25">
      <c r="O5588" s="1"/>
    </row>
    <row r="5589" spans="15:15" x14ac:dyDescent="0.25">
      <c r="O5589" s="1"/>
    </row>
    <row r="5590" spans="15:15" x14ac:dyDescent="0.25">
      <c r="O5590" s="1"/>
    </row>
    <row r="5591" spans="15:15" x14ac:dyDescent="0.25">
      <c r="O5591" s="1"/>
    </row>
    <row r="5592" spans="15:15" x14ac:dyDescent="0.25">
      <c r="O5592" s="1"/>
    </row>
    <row r="5593" spans="15:15" x14ac:dyDescent="0.25">
      <c r="O5593" s="1"/>
    </row>
    <row r="5594" spans="15:15" x14ac:dyDescent="0.25">
      <c r="O5594" s="1"/>
    </row>
    <row r="5595" spans="15:15" x14ac:dyDescent="0.25">
      <c r="O5595" s="1"/>
    </row>
    <row r="5596" spans="15:15" x14ac:dyDescent="0.25">
      <c r="O5596" s="1"/>
    </row>
    <row r="5597" spans="15:15" x14ac:dyDescent="0.25">
      <c r="O5597" s="1"/>
    </row>
    <row r="5598" spans="15:15" x14ac:dyDescent="0.25">
      <c r="O5598" s="1"/>
    </row>
    <row r="5599" spans="15:15" x14ac:dyDescent="0.25">
      <c r="O5599" s="1"/>
    </row>
    <row r="5600" spans="15:15" x14ac:dyDescent="0.25">
      <c r="O5600" s="1"/>
    </row>
    <row r="5601" spans="15:15" x14ac:dyDescent="0.25">
      <c r="O5601" s="1"/>
    </row>
    <row r="5602" spans="15:15" x14ac:dyDescent="0.25">
      <c r="O5602" s="1"/>
    </row>
    <row r="5603" spans="15:15" x14ac:dyDescent="0.25">
      <c r="O5603" s="1"/>
    </row>
    <row r="5604" spans="15:15" x14ac:dyDescent="0.25">
      <c r="O5604" s="1"/>
    </row>
    <row r="5605" spans="15:15" x14ac:dyDescent="0.25">
      <c r="O5605" s="1"/>
    </row>
    <row r="5606" spans="15:15" x14ac:dyDescent="0.25">
      <c r="O5606" s="1"/>
    </row>
    <row r="5607" spans="15:15" x14ac:dyDescent="0.25">
      <c r="O5607" s="1"/>
    </row>
    <row r="5608" spans="15:15" x14ac:dyDescent="0.25">
      <c r="O5608" s="1"/>
    </row>
    <row r="5609" spans="15:15" x14ac:dyDescent="0.25">
      <c r="O5609" s="1"/>
    </row>
    <row r="5610" spans="15:15" x14ac:dyDescent="0.25">
      <c r="O5610" s="1"/>
    </row>
    <row r="5611" spans="15:15" x14ac:dyDescent="0.25">
      <c r="O5611" s="1"/>
    </row>
    <row r="5612" spans="15:15" x14ac:dyDescent="0.25">
      <c r="O5612" s="1"/>
    </row>
    <row r="5613" spans="15:15" x14ac:dyDescent="0.25">
      <c r="O5613" s="1"/>
    </row>
    <row r="5614" spans="15:15" x14ac:dyDescent="0.25">
      <c r="O5614" s="1"/>
    </row>
    <row r="5615" spans="15:15" x14ac:dyDescent="0.25">
      <c r="O5615" s="1"/>
    </row>
    <row r="5616" spans="15:15" x14ac:dyDescent="0.25">
      <c r="O5616" s="1"/>
    </row>
    <row r="5617" spans="15:15" x14ac:dyDescent="0.25">
      <c r="O5617" s="1"/>
    </row>
    <row r="5618" spans="15:15" x14ac:dyDescent="0.25">
      <c r="O5618" s="1"/>
    </row>
    <row r="5619" spans="15:15" x14ac:dyDescent="0.25">
      <c r="O5619" s="1"/>
    </row>
    <row r="5620" spans="15:15" x14ac:dyDescent="0.25">
      <c r="O5620" s="1"/>
    </row>
    <row r="5621" spans="15:15" x14ac:dyDescent="0.25">
      <c r="O5621" s="1"/>
    </row>
    <row r="5622" spans="15:15" x14ac:dyDescent="0.25">
      <c r="O5622" s="1"/>
    </row>
    <row r="5623" spans="15:15" x14ac:dyDescent="0.25">
      <c r="O5623" s="1"/>
    </row>
    <row r="5624" spans="15:15" x14ac:dyDescent="0.25">
      <c r="O5624" s="1"/>
    </row>
    <row r="5625" spans="15:15" x14ac:dyDescent="0.25">
      <c r="O5625" s="1"/>
    </row>
    <row r="5626" spans="15:15" x14ac:dyDescent="0.25">
      <c r="O5626" s="1"/>
    </row>
    <row r="5627" spans="15:15" x14ac:dyDescent="0.25">
      <c r="O5627" s="1"/>
    </row>
    <row r="5628" spans="15:15" x14ac:dyDescent="0.25">
      <c r="O5628" s="1"/>
    </row>
    <row r="5629" spans="15:15" x14ac:dyDescent="0.25">
      <c r="O5629" s="1"/>
    </row>
    <row r="5630" spans="15:15" x14ac:dyDescent="0.25">
      <c r="O5630" s="1"/>
    </row>
    <row r="5631" spans="15:15" x14ac:dyDescent="0.25">
      <c r="O5631" s="1"/>
    </row>
    <row r="5632" spans="15:15" x14ac:dyDescent="0.25">
      <c r="O5632" s="1"/>
    </row>
    <row r="5633" spans="15:15" x14ac:dyDescent="0.25">
      <c r="O5633" s="1"/>
    </row>
    <row r="5634" spans="15:15" x14ac:dyDescent="0.25">
      <c r="O5634" s="1"/>
    </row>
    <row r="5635" spans="15:15" x14ac:dyDescent="0.25">
      <c r="O5635" s="1"/>
    </row>
    <row r="5636" spans="15:15" x14ac:dyDescent="0.25">
      <c r="O5636" s="1"/>
    </row>
    <row r="5637" spans="15:15" x14ac:dyDescent="0.25">
      <c r="O5637" s="1"/>
    </row>
    <row r="5638" spans="15:15" x14ac:dyDescent="0.25">
      <c r="O5638" s="1"/>
    </row>
    <row r="5639" spans="15:15" x14ac:dyDescent="0.25">
      <c r="O5639" s="1"/>
    </row>
    <row r="5640" spans="15:15" x14ac:dyDescent="0.25">
      <c r="O5640" s="1"/>
    </row>
    <row r="5641" spans="15:15" x14ac:dyDescent="0.25">
      <c r="O5641" s="1"/>
    </row>
    <row r="5642" spans="15:15" x14ac:dyDescent="0.25">
      <c r="O5642" s="1"/>
    </row>
    <row r="5643" spans="15:15" x14ac:dyDescent="0.25">
      <c r="O5643" s="1"/>
    </row>
    <row r="5644" spans="15:15" x14ac:dyDescent="0.25">
      <c r="O5644" s="1"/>
    </row>
    <row r="5645" spans="15:15" x14ac:dyDescent="0.25">
      <c r="O5645" s="1"/>
    </row>
    <row r="5646" spans="15:15" x14ac:dyDescent="0.25">
      <c r="O5646" s="1"/>
    </row>
    <row r="5647" spans="15:15" x14ac:dyDescent="0.25">
      <c r="O5647" s="1"/>
    </row>
    <row r="5648" spans="15:15" x14ac:dyDescent="0.25">
      <c r="O5648" s="1"/>
    </row>
    <row r="5649" spans="15:15" x14ac:dyDescent="0.25">
      <c r="O5649" s="1"/>
    </row>
    <row r="5650" spans="15:15" x14ac:dyDescent="0.25">
      <c r="O5650" s="1"/>
    </row>
    <row r="5651" spans="15:15" x14ac:dyDescent="0.25">
      <c r="O5651" s="1"/>
    </row>
    <row r="5652" spans="15:15" x14ac:dyDescent="0.25">
      <c r="O5652" s="1"/>
    </row>
    <row r="5653" spans="15:15" x14ac:dyDescent="0.25">
      <c r="O5653" s="1"/>
    </row>
    <row r="5654" spans="15:15" x14ac:dyDescent="0.25">
      <c r="O5654" s="1"/>
    </row>
    <row r="5655" spans="15:15" x14ac:dyDescent="0.25">
      <c r="O5655" s="1"/>
    </row>
    <row r="5656" spans="15:15" x14ac:dyDescent="0.25">
      <c r="O5656" s="1"/>
    </row>
    <row r="5657" spans="15:15" x14ac:dyDescent="0.25">
      <c r="O5657" s="1"/>
    </row>
    <row r="5658" spans="15:15" x14ac:dyDescent="0.25">
      <c r="O5658" s="1"/>
    </row>
    <row r="5659" spans="15:15" x14ac:dyDescent="0.25">
      <c r="O5659" s="1"/>
    </row>
    <row r="5660" spans="15:15" x14ac:dyDescent="0.25">
      <c r="O5660" s="1"/>
    </row>
    <row r="5661" spans="15:15" x14ac:dyDescent="0.25">
      <c r="O5661" s="1"/>
    </row>
    <row r="5662" spans="15:15" x14ac:dyDescent="0.25">
      <c r="O5662" s="1"/>
    </row>
    <row r="5663" spans="15:15" x14ac:dyDescent="0.25">
      <c r="O5663" s="1"/>
    </row>
    <row r="5664" spans="15:15" x14ac:dyDescent="0.25">
      <c r="O5664" s="1"/>
    </row>
    <row r="5665" spans="15:15" x14ac:dyDescent="0.25">
      <c r="O5665" s="1"/>
    </row>
    <row r="5666" spans="15:15" x14ac:dyDescent="0.25">
      <c r="O5666" s="1"/>
    </row>
    <row r="5667" spans="15:15" x14ac:dyDescent="0.25">
      <c r="O5667" s="1"/>
    </row>
    <row r="5668" spans="15:15" x14ac:dyDescent="0.25">
      <c r="O5668" s="1"/>
    </row>
    <row r="5669" spans="15:15" x14ac:dyDescent="0.25">
      <c r="O5669" s="1"/>
    </row>
    <row r="5670" spans="15:15" x14ac:dyDescent="0.25">
      <c r="O5670" s="1"/>
    </row>
    <row r="5671" spans="15:15" x14ac:dyDescent="0.25">
      <c r="O5671" s="1"/>
    </row>
    <row r="5672" spans="15:15" x14ac:dyDescent="0.25">
      <c r="O5672" s="1"/>
    </row>
    <row r="5673" spans="15:15" x14ac:dyDescent="0.25">
      <c r="O5673" s="1"/>
    </row>
    <row r="5674" spans="15:15" x14ac:dyDescent="0.25">
      <c r="O5674" s="1"/>
    </row>
    <row r="5675" spans="15:15" x14ac:dyDescent="0.25">
      <c r="O5675" s="1"/>
    </row>
    <row r="5676" spans="15:15" x14ac:dyDescent="0.25">
      <c r="O5676" s="1"/>
    </row>
    <row r="5677" spans="15:15" x14ac:dyDescent="0.25">
      <c r="O5677" s="1"/>
    </row>
    <row r="5678" spans="15:15" x14ac:dyDescent="0.25">
      <c r="O5678" s="1"/>
    </row>
    <row r="5679" spans="15:15" x14ac:dyDescent="0.25">
      <c r="O5679" s="1"/>
    </row>
    <row r="5680" spans="15:15" x14ac:dyDescent="0.25">
      <c r="O5680" s="1"/>
    </row>
    <row r="5681" spans="15:15" x14ac:dyDescent="0.25">
      <c r="O5681" s="1"/>
    </row>
    <row r="5682" spans="15:15" x14ac:dyDescent="0.25">
      <c r="O5682" s="1"/>
    </row>
    <row r="5683" spans="15:15" x14ac:dyDescent="0.25">
      <c r="O5683" s="1"/>
    </row>
    <row r="5684" spans="15:15" x14ac:dyDescent="0.25">
      <c r="O5684" s="1"/>
    </row>
    <row r="5685" spans="15:15" x14ac:dyDescent="0.25">
      <c r="O5685" s="1"/>
    </row>
    <row r="5686" spans="15:15" x14ac:dyDescent="0.25">
      <c r="O5686" s="1"/>
    </row>
    <row r="5687" spans="15:15" x14ac:dyDescent="0.25">
      <c r="O5687" s="1"/>
    </row>
    <row r="5688" spans="15:15" x14ac:dyDescent="0.25">
      <c r="O5688" s="1"/>
    </row>
    <row r="5689" spans="15:15" x14ac:dyDescent="0.25">
      <c r="O5689" s="1"/>
    </row>
    <row r="5690" spans="15:15" x14ac:dyDescent="0.25">
      <c r="O5690" s="1"/>
    </row>
    <row r="5691" spans="15:15" x14ac:dyDescent="0.25">
      <c r="O5691" s="1"/>
    </row>
    <row r="5692" spans="15:15" x14ac:dyDescent="0.25">
      <c r="O5692" s="1"/>
    </row>
    <row r="5693" spans="15:15" x14ac:dyDescent="0.25">
      <c r="O5693" s="1"/>
    </row>
    <row r="5694" spans="15:15" x14ac:dyDescent="0.25">
      <c r="O5694" s="1"/>
    </row>
    <row r="5695" spans="15:15" x14ac:dyDescent="0.25">
      <c r="O5695" s="1"/>
    </row>
    <row r="5696" spans="15:15" x14ac:dyDescent="0.25">
      <c r="O5696" s="1"/>
    </row>
    <row r="5697" spans="15:15" x14ac:dyDescent="0.25">
      <c r="O5697" s="1"/>
    </row>
    <row r="5698" spans="15:15" x14ac:dyDescent="0.25">
      <c r="O5698" s="1"/>
    </row>
    <row r="5699" spans="15:15" x14ac:dyDescent="0.25">
      <c r="O5699" s="1"/>
    </row>
    <row r="5700" spans="15:15" x14ac:dyDescent="0.25">
      <c r="O5700" s="1"/>
    </row>
    <row r="5701" spans="15:15" x14ac:dyDescent="0.25">
      <c r="O5701" s="1"/>
    </row>
    <row r="5702" spans="15:15" x14ac:dyDescent="0.25">
      <c r="O5702" s="1"/>
    </row>
    <row r="5703" spans="15:15" x14ac:dyDescent="0.25">
      <c r="O5703" s="1"/>
    </row>
    <row r="5704" spans="15:15" x14ac:dyDescent="0.25">
      <c r="O5704" s="1"/>
    </row>
    <row r="5705" spans="15:15" x14ac:dyDescent="0.25">
      <c r="O5705" s="1"/>
    </row>
    <row r="5706" spans="15:15" x14ac:dyDescent="0.25">
      <c r="O5706" s="1"/>
    </row>
    <row r="5707" spans="15:15" x14ac:dyDescent="0.25">
      <c r="O5707" s="1"/>
    </row>
    <row r="5708" spans="15:15" x14ac:dyDescent="0.25">
      <c r="O5708" s="1"/>
    </row>
    <row r="5709" spans="15:15" x14ac:dyDescent="0.25">
      <c r="O5709" s="1"/>
    </row>
    <row r="5710" spans="15:15" x14ac:dyDescent="0.25">
      <c r="O5710" s="1"/>
    </row>
    <row r="5711" spans="15:15" x14ac:dyDescent="0.25">
      <c r="O5711" s="1"/>
    </row>
    <row r="5712" spans="15:15" x14ac:dyDescent="0.25">
      <c r="O5712" s="1"/>
    </row>
    <row r="5713" spans="15:15" x14ac:dyDescent="0.25">
      <c r="O5713" s="1"/>
    </row>
    <row r="5714" spans="15:15" x14ac:dyDescent="0.25">
      <c r="O5714" s="1"/>
    </row>
    <row r="5715" spans="15:15" x14ac:dyDescent="0.25">
      <c r="O5715" s="1"/>
    </row>
    <row r="5716" spans="15:15" x14ac:dyDescent="0.25">
      <c r="O5716" s="1"/>
    </row>
    <row r="5717" spans="15:15" x14ac:dyDescent="0.25">
      <c r="O5717" s="1"/>
    </row>
    <row r="5718" spans="15:15" x14ac:dyDescent="0.25">
      <c r="O5718" s="1"/>
    </row>
    <row r="5719" spans="15:15" x14ac:dyDescent="0.25">
      <c r="O5719" s="1"/>
    </row>
    <row r="5720" spans="15:15" x14ac:dyDescent="0.25">
      <c r="O5720" s="1"/>
    </row>
    <row r="5721" spans="15:15" x14ac:dyDescent="0.25">
      <c r="O5721" s="1"/>
    </row>
    <row r="5722" spans="15:15" x14ac:dyDescent="0.25">
      <c r="O5722" s="1"/>
    </row>
    <row r="5723" spans="15:15" x14ac:dyDescent="0.25">
      <c r="O5723" s="1"/>
    </row>
    <row r="5724" spans="15:15" x14ac:dyDescent="0.25">
      <c r="O5724" s="1"/>
    </row>
    <row r="5725" spans="15:15" x14ac:dyDescent="0.25">
      <c r="O5725" s="1"/>
    </row>
    <row r="5726" spans="15:15" x14ac:dyDescent="0.25">
      <c r="O5726" s="1"/>
    </row>
    <row r="5727" spans="15:15" x14ac:dyDescent="0.25">
      <c r="O5727" s="1"/>
    </row>
    <row r="5728" spans="15:15" x14ac:dyDescent="0.25">
      <c r="O5728" s="1"/>
    </row>
    <row r="5729" spans="15:15" x14ac:dyDescent="0.25">
      <c r="O5729" s="1"/>
    </row>
    <row r="5730" spans="15:15" x14ac:dyDescent="0.25">
      <c r="O5730" s="1"/>
    </row>
    <row r="5731" spans="15:15" x14ac:dyDescent="0.25">
      <c r="O5731" s="1"/>
    </row>
    <row r="5732" spans="15:15" x14ac:dyDescent="0.25">
      <c r="O5732" s="1"/>
    </row>
    <row r="5733" spans="15:15" x14ac:dyDescent="0.25">
      <c r="O5733" s="1"/>
    </row>
    <row r="5734" spans="15:15" x14ac:dyDescent="0.25">
      <c r="O5734" s="1"/>
    </row>
    <row r="5735" spans="15:15" x14ac:dyDescent="0.25">
      <c r="O5735" s="1"/>
    </row>
    <row r="5736" spans="15:15" x14ac:dyDescent="0.25">
      <c r="O5736" s="1"/>
    </row>
    <row r="5737" spans="15:15" x14ac:dyDescent="0.25">
      <c r="O5737" s="1"/>
    </row>
    <row r="5738" spans="15:15" x14ac:dyDescent="0.25">
      <c r="O5738" s="1"/>
    </row>
    <row r="5739" spans="15:15" x14ac:dyDescent="0.25">
      <c r="O5739" s="1"/>
    </row>
    <row r="5740" spans="15:15" x14ac:dyDescent="0.25">
      <c r="O5740" s="1"/>
    </row>
    <row r="5741" spans="15:15" x14ac:dyDescent="0.25">
      <c r="O5741" s="1"/>
    </row>
    <row r="5742" spans="15:15" x14ac:dyDescent="0.25">
      <c r="O5742" s="1"/>
    </row>
    <row r="5743" spans="15:15" x14ac:dyDescent="0.25">
      <c r="O5743" s="1"/>
    </row>
    <row r="5744" spans="15:15" x14ac:dyDescent="0.25">
      <c r="O5744" s="1"/>
    </row>
    <row r="5745" spans="15:15" x14ac:dyDescent="0.25">
      <c r="O5745" s="1"/>
    </row>
    <row r="5746" spans="15:15" x14ac:dyDescent="0.25">
      <c r="O5746" s="1"/>
    </row>
    <row r="5747" spans="15:15" x14ac:dyDescent="0.25">
      <c r="O5747" s="1"/>
    </row>
    <row r="5748" spans="15:15" x14ac:dyDescent="0.25">
      <c r="O5748" s="1"/>
    </row>
    <row r="5749" spans="15:15" x14ac:dyDescent="0.25">
      <c r="O5749" s="1"/>
    </row>
    <row r="5750" spans="15:15" x14ac:dyDescent="0.25">
      <c r="O5750" s="1"/>
    </row>
    <row r="5751" spans="15:15" x14ac:dyDescent="0.25">
      <c r="O5751" s="1"/>
    </row>
    <row r="5752" spans="15:15" x14ac:dyDescent="0.25">
      <c r="O5752" s="1"/>
    </row>
    <row r="5753" spans="15:15" x14ac:dyDescent="0.25">
      <c r="O5753" s="1"/>
    </row>
    <row r="5754" spans="15:15" x14ac:dyDescent="0.25">
      <c r="O5754" s="1"/>
    </row>
    <row r="5755" spans="15:15" x14ac:dyDescent="0.25">
      <c r="O5755" s="1"/>
    </row>
    <row r="5756" spans="15:15" x14ac:dyDescent="0.25">
      <c r="O5756" s="1"/>
    </row>
    <row r="5757" spans="15:15" x14ac:dyDescent="0.25">
      <c r="O5757" s="1"/>
    </row>
    <row r="5758" spans="15:15" x14ac:dyDescent="0.25">
      <c r="O5758" s="1"/>
    </row>
    <row r="5759" spans="15:15" x14ac:dyDescent="0.25">
      <c r="O5759" s="1"/>
    </row>
    <row r="5760" spans="15:15" x14ac:dyDescent="0.25">
      <c r="O5760" s="1"/>
    </row>
    <row r="5761" spans="15:15" x14ac:dyDescent="0.25">
      <c r="O5761" s="1"/>
    </row>
    <row r="5762" spans="15:15" x14ac:dyDescent="0.25">
      <c r="O5762" s="1"/>
    </row>
    <row r="5763" spans="15:15" x14ac:dyDescent="0.25">
      <c r="O5763" s="1"/>
    </row>
    <row r="5764" spans="15:15" x14ac:dyDescent="0.25">
      <c r="O5764" s="1"/>
    </row>
    <row r="5765" spans="15:15" x14ac:dyDescent="0.25">
      <c r="O5765" s="1"/>
    </row>
    <row r="5766" spans="15:15" x14ac:dyDescent="0.25">
      <c r="O5766" s="1"/>
    </row>
    <row r="5767" spans="15:15" x14ac:dyDescent="0.25">
      <c r="O5767" s="1"/>
    </row>
    <row r="5768" spans="15:15" x14ac:dyDescent="0.25">
      <c r="O5768" s="1"/>
    </row>
    <row r="5769" spans="15:15" x14ac:dyDescent="0.25">
      <c r="O5769" s="1"/>
    </row>
    <row r="5770" spans="15:15" x14ac:dyDescent="0.25">
      <c r="O5770" s="1"/>
    </row>
    <row r="5771" spans="15:15" x14ac:dyDescent="0.25">
      <c r="O5771" s="1"/>
    </row>
    <row r="5772" spans="15:15" x14ac:dyDescent="0.25">
      <c r="O5772" s="1"/>
    </row>
    <row r="5773" spans="15:15" x14ac:dyDescent="0.25">
      <c r="O5773" s="1"/>
    </row>
    <row r="5774" spans="15:15" x14ac:dyDescent="0.25">
      <c r="O5774" s="1"/>
    </row>
    <row r="5775" spans="15:15" x14ac:dyDescent="0.25">
      <c r="O5775" s="1"/>
    </row>
    <row r="5776" spans="15:15" x14ac:dyDescent="0.25">
      <c r="O5776" s="1"/>
    </row>
    <row r="5777" spans="15:15" x14ac:dyDescent="0.25">
      <c r="O5777" s="1"/>
    </row>
    <row r="5778" spans="15:15" x14ac:dyDescent="0.25">
      <c r="O5778" s="1"/>
    </row>
    <row r="5779" spans="15:15" x14ac:dyDescent="0.25">
      <c r="O5779" s="1"/>
    </row>
    <row r="5780" spans="15:15" x14ac:dyDescent="0.25">
      <c r="O5780" s="1"/>
    </row>
    <row r="5781" spans="15:15" x14ac:dyDescent="0.25">
      <c r="O5781" s="1"/>
    </row>
    <row r="5782" spans="15:15" x14ac:dyDescent="0.25">
      <c r="O5782" s="1"/>
    </row>
    <row r="5783" spans="15:15" x14ac:dyDescent="0.25">
      <c r="O5783" s="1"/>
    </row>
    <row r="5784" spans="15:15" x14ac:dyDescent="0.25">
      <c r="O5784" s="1"/>
    </row>
    <row r="5785" spans="15:15" x14ac:dyDescent="0.25">
      <c r="O5785" s="1"/>
    </row>
    <row r="5786" spans="15:15" x14ac:dyDescent="0.25">
      <c r="O5786" s="1"/>
    </row>
    <row r="5787" spans="15:15" x14ac:dyDescent="0.25">
      <c r="O5787" s="1"/>
    </row>
    <row r="5788" spans="15:15" x14ac:dyDescent="0.25">
      <c r="O5788" s="1"/>
    </row>
    <row r="5789" spans="15:15" x14ac:dyDescent="0.25">
      <c r="O5789" s="1"/>
    </row>
    <row r="5790" spans="15:15" x14ac:dyDescent="0.25">
      <c r="O5790" s="1"/>
    </row>
    <row r="5791" spans="15:15" x14ac:dyDescent="0.25">
      <c r="O5791" s="1"/>
    </row>
    <row r="5792" spans="15:15" x14ac:dyDescent="0.25">
      <c r="O5792" s="1"/>
    </row>
    <row r="5793" spans="15:15" x14ac:dyDescent="0.25">
      <c r="O5793" s="1"/>
    </row>
    <row r="5794" spans="15:15" x14ac:dyDescent="0.25">
      <c r="O5794" s="1"/>
    </row>
    <row r="5795" spans="15:15" x14ac:dyDescent="0.25">
      <c r="O5795" s="1"/>
    </row>
    <row r="5796" spans="15:15" x14ac:dyDescent="0.25">
      <c r="O5796" s="1"/>
    </row>
    <row r="5797" spans="15:15" x14ac:dyDescent="0.25">
      <c r="O5797" s="1"/>
    </row>
    <row r="5798" spans="15:15" x14ac:dyDescent="0.25">
      <c r="O5798" s="1"/>
    </row>
    <row r="5799" spans="15:15" x14ac:dyDescent="0.25">
      <c r="O5799" s="1"/>
    </row>
    <row r="5800" spans="15:15" x14ac:dyDescent="0.25">
      <c r="O5800" s="1"/>
    </row>
    <row r="5801" spans="15:15" x14ac:dyDescent="0.25">
      <c r="O5801" s="1"/>
    </row>
    <row r="5802" spans="15:15" x14ac:dyDescent="0.25">
      <c r="O5802" s="1"/>
    </row>
    <row r="5803" spans="15:15" x14ac:dyDescent="0.25">
      <c r="O5803" s="1"/>
    </row>
    <row r="5804" spans="15:15" x14ac:dyDescent="0.25">
      <c r="O5804" s="1"/>
    </row>
    <row r="5805" spans="15:15" x14ac:dyDescent="0.25">
      <c r="O5805" s="1"/>
    </row>
    <row r="5806" spans="15:15" x14ac:dyDescent="0.25">
      <c r="O5806" s="1"/>
    </row>
    <row r="5807" spans="15:15" x14ac:dyDescent="0.25">
      <c r="O5807" s="1"/>
    </row>
    <row r="5808" spans="15:15" x14ac:dyDescent="0.25">
      <c r="O5808" s="1"/>
    </row>
    <row r="5809" spans="15:15" x14ac:dyDescent="0.25">
      <c r="O5809" s="1"/>
    </row>
    <row r="5810" spans="15:15" x14ac:dyDescent="0.25">
      <c r="O5810" s="1"/>
    </row>
    <row r="5811" spans="15:15" x14ac:dyDescent="0.25">
      <c r="O5811" s="1"/>
    </row>
    <row r="5812" spans="15:15" x14ac:dyDescent="0.25">
      <c r="O5812" s="1"/>
    </row>
    <row r="5813" spans="15:15" x14ac:dyDescent="0.25">
      <c r="O5813" s="1"/>
    </row>
    <row r="5814" spans="15:15" x14ac:dyDescent="0.25">
      <c r="O5814" s="1"/>
    </row>
    <row r="5815" spans="15:15" x14ac:dyDescent="0.25">
      <c r="O5815" s="1"/>
    </row>
    <row r="5816" spans="15:15" x14ac:dyDescent="0.25">
      <c r="O5816" s="1"/>
    </row>
    <row r="5817" spans="15:15" x14ac:dyDescent="0.25">
      <c r="O5817" s="1"/>
    </row>
    <row r="5818" spans="15:15" x14ac:dyDescent="0.25">
      <c r="O5818" s="1"/>
    </row>
    <row r="5819" spans="15:15" x14ac:dyDescent="0.25">
      <c r="O5819" s="1"/>
    </row>
    <row r="5820" spans="15:15" x14ac:dyDescent="0.25">
      <c r="O5820" s="1"/>
    </row>
    <row r="5821" spans="15:15" x14ac:dyDescent="0.25">
      <c r="O5821" s="1"/>
    </row>
    <row r="5822" spans="15:15" x14ac:dyDescent="0.25">
      <c r="O5822" s="1"/>
    </row>
    <row r="5823" spans="15:15" x14ac:dyDescent="0.25">
      <c r="O5823" s="1"/>
    </row>
    <row r="5824" spans="15:15" x14ac:dyDescent="0.25">
      <c r="O5824" s="1"/>
    </row>
    <row r="5825" spans="15:15" x14ac:dyDescent="0.25">
      <c r="O5825" s="1"/>
    </row>
    <row r="5826" spans="15:15" x14ac:dyDescent="0.25">
      <c r="O5826" s="1"/>
    </row>
    <row r="5827" spans="15:15" x14ac:dyDescent="0.25">
      <c r="O5827" s="1"/>
    </row>
    <row r="5828" spans="15:15" x14ac:dyDescent="0.25">
      <c r="O5828" s="1"/>
    </row>
    <row r="5829" spans="15:15" x14ac:dyDescent="0.25">
      <c r="O5829" s="1"/>
    </row>
    <row r="5830" spans="15:15" x14ac:dyDescent="0.25">
      <c r="O5830" s="1"/>
    </row>
    <row r="5831" spans="15:15" x14ac:dyDescent="0.25">
      <c r="O5831" s="1"/>
    </row>
    <row r="5832" spans="15:15" x14ac:dyDescent="0.25">
      <c r="O5832" s="1"/>
    </row>
    <row r="5833" spans="15:15" x14ac:dyDescent="0.25">
      <c r="O5833" s="1"/>
    </row>
    <row r="5834" spans="15:15" x14ac:dyDescent="0.25">
      <c r="O5834" s="1"/>
    </row>
    <row r="5835" spans="15:15" x14ac:dyDescent="0.25">
      <c r="O5835" s="1"/>
    </row>
    <row r="5836" spans="15:15" x14ac:dyDescent="0.25">
      <c r="O5836" s="1"/>
    </row>
    <row r="5837" spans="15:15" x14ac:dyDescent="0.25">
      <c r="O5837" s="1"/>
    </row>
    <row r="5838" spans="15:15" x14ac:dyDescent="0.25">
      <c r="O5838" s="1"/>
    </row>
    <row r="5839" spans="15:15" x14ac:dyDescent="0.25">
      <c r="O5839" s="1"/>
    </row>
    <row r="5840" spans="15:15" x14ac:dyDescent="0.25">
      <c r="O5840" s="1"/>
    </row>
    <row r="5841" spans="15:15" x14ac:dyDescent="0.25">
      <c r="O5841" s="1"/>
    </row>
    <row r="5842" spans="15:15" x14ac:dyDescent="0.25">
      <c r="O5842" s="1"/>
    </row>
    <row r="5843" spans="15:15" x14ac:dyDescent="0.25">
      <c r="O5843" s="1"/>
    </row>
    <row r="5844" spans="15:15" x14ac:dyDescent="0.25">
      <c r="O5844" s="1"/>
    </row>
    <row r="5845" spans="15:15" x14ac:dyDescent="0.25">
      <c r="O5845" s="1"/>
    </row>
    <row r="5846" spans="15:15" x14ac:dyDescent="0.25">
      <c r="O5846" s="1"/>
    </row>
    <row r="5847" spans="15:15" x14ac:dyDescent="0.25">
      <c r="O5847" s="1"/>
    </row>
    <row r="5848" spans="15:15" x14ac:dyDescent="0.25">
      <c r="O5848" s="1"/>
    </row>
    <row r="5849" spans="15:15" x14ac:dyDescent="0.25">
      <c r="O5849" s="1"/>
    </row>
    <row r="5850" spans="15:15" x14ac:dyDescent="0.25">
      <c r="O5850" s="1"/>
    </row>
    <row r="5851" spans="15:15" x14ac:dyDescent="0.25">
      <c r="O5851" s="1"/>
    </row>
    <row r="5852" spans="15:15" x14ac:dyDescent="0.25">
      <c r="O5852" s="1"/>
    </row>
    <row r="5853" spans="15:15" x14ac:dyDescent="0.25">
      <c r="O5853" s="1"/>
    </row>
    <row r="5854" spans="15:15" x14ac:dyDescent="0.25">
      <c r="O5854" s="1"/>
    </row>
    <row r="5855" spans="15:15" x14ac:dyDescent="0.25">
      <c r="O5855" s="1"/>
    </row>
    <row r="5856" spans="15:15" x14ac:dyDescent="0.25">
      <c r="O5856" s="1"/>
    </row>
    <row r="5857" spans="15:15" x14ac:dyDescent="0.25">
      <c r="O5857" s="1"/>
    </row>
    <row r="5858" spans="15:15" x14ac:dyDescent="0.25">
      <c r="O5858" s="1"/>
    </row>
    <row r="5859" spans="15:15" x14ac:dyDescent="0.25">
      <c r="O5859" s="1"/>
    </row>
    <row r="5860" spans="15:15" x14ac:dyDescent="0.25">
      <c r="O5860" s="1"/>
    </row>
    <row r="5861" spans="15:15" x14ac:dyDescent="0.25">
      <c r="O5861" s="1"/>
    </row>
    <row r="5862" spans="15:15" x14ac:dyDescent="0.25">
      <c r="O5862" s="1"/>
    </row>
    <row r="5863" spans="15:15" x14ac:dyDescent="0.25">
      <c r="O5863" s="1"/>
    </row>
    <row r="5864" spans="15:15" x14ac:dyDescent="0.25">
      <c r="O5864" s="1"/>
    </row>
    <row r="5865" spans="15:15" x14ac:dyDescent="0.25">
      <c r="O5865" s="1"/>
    </row>
    <row r="5866" spans="15:15" x14ac:dyDescent="0.25">
      <c r="O5866" s="1"/>
    </row>
    <row r="5867" spans="15:15" x14ac:dyDescent="0.25">
      <c r="O5867" s="1"/>
    </row>
    <row r="5868" spans="15:15" x14ac:dyDescent="0.25">
      <c r="O5868" s="1"/>
    </row>
    <row r="5869" spans="15:15" x14ac:dyDescent="0.25">
      <c r="O5869" s="1"/>
    </row>
    <row r="5870" spans="15:15" x14ac:dyDescent="0.25">
      <c r="O5870" s="1"/>
    </row>
    <row r="5871" spans="15:15" x14ac:dyDescent="0.25">
      <c r="O5871" s="1"/>
    </row>
    <row r="5872" spans="15:15" x14ac:dyDescent="0.25">
      <c r="O5872" s="1"/>
    </row>
    <row r="5873" spans="15:15" x14ac:dyDescent="0.25">
      <c r="O5873" s="1"/>
    </row>
    <row r="5874" spans="15:15" x14ac:dyDescent="0.25">
      <c r="O5874" s="1"/>
    </row>
    <row r="5875" spans="15:15" x14ac:dyDescent="0.25">
      <c r="O5875" s="1"/>
    </row>
    <row r="5876" spans="15:15" x14ac:dyDescent="0.25">
      <c r="O5876" s="1"/>
    </row>
    <row r="5877" spans="15:15" x14ac:dyDescent="0.25">
      <c r="O5877" s="1"/>
    </row>
    <row r="5878" spans="15:15" x14ac:dyDescent="0.25">
      <c r="O5878" s="1"/>
    </row>
    <row r="5879" spans="15:15" x14ac:dyDescent="0.25">
      <c r="O5879" s="1"/>
    </row>
    <row r="5880" spans="15:15" x14ac:dyDescent="0.25">
      <c r="O5880" s="1"/>
    </row>
    <row r="5881" spans="15:15" x14ac:dyDescent="0.25">
      <c r="O5881" s="1"/>
    </row>
    <row r="5882" spans="15:15" x14ac:dyDescent="0.25">
      <c r="O5882" s="1"/>
    </row>
    <row r="5883" spans="15:15" x14ac:dyDescent="0.25">
      <c r="O5883" s="1"/>
    </row>
    <row r="5884" spans="15:15" x14ac:dyDescent="0.25">
      <c r="O5884" s="1"/>
    </row>
    <row r="5885" spans="15:15" x14ac:dyDescent="0.25">
      <c r="O5885" s="1"/>
    </row>
    <row r="5886" spans="15:15" x14ac:dyDescent="0.25">
      <c r="O5886" s="1"/>
    </row>
    <row r="5887" spans="15:15" x14ac:dyDescent="0.25">
      <c r="O5887" s="1"/>
    </row>
    <row r="5888" spans="15:15" x14ac:dyDescent="0.25">
      <c r="O5888" s="1"/>
    </row>
    <row r="5889" spans="15:15" x14ac:dyDescent="0.25">
      <c r="O5889" s="1"/>
    </row>
    <row r="5890" spans="15:15" x14ac:dyDescent="0.25">
      <c r="O5890" s="1"/>
    </row>
    <row r="5891" spans="15:15" x14ac:dyDescent="0.25">
      <c r="O5891" s="1"/>
    </row>
    <row r="5892" spans="15:15" x14ac:dyDescent="0.25">
      <c r="O5892" s="1"/>
    </row>
    <row r="5893" spans="15:15" x14ac:dyDescent="0.25">
      <c r="O5893" s="1"/>
    </row>
    <row r="5894" spans="15:15" x14ac:dyDescent="0.25">
      <c r="O5894" s="1"/>
    </row>
    <row r="5895" spans="15:15" x14ac:dyDescent="0.25">
      <c r="O5895" s="1"/>
    </row>
    <row r="5896" spans="15:15" x14ac:dyDescent="0.25">
      <c r="O5896" s="1"/>
    </row>
    <row r="5897" spans="15:15" x14ac:dyDescent="0.25">
      <c r="O5897" s="1"/>
    </row>
    <row r="5898" spans="15:15" x14ac:dyDescent="0.25">
      <c r="O5898" s="1"/>
    </row>
    <row r="5899" spans="15:15" x14ac:dyDescent="0.25">
      <c r="O5899" s="1"/>
    </row>
    <row r="5900" spans="15:15" x14ac:dyDescent="0.25">
      <c r="O5900" s="1"/>
    </row>
    <row r="5901" spans="15:15" x14ac:dyDescent="0.25">
      <c r="O5901" s="1"/>
    </row>
    <row r="5902" spans="15:15" x14ac:dyDescent="0.25">
      <c r="O5902" s="1"/>
    </row>
    <row r="5903" spans="15:15" x14ac:dyDescent="0.25">
      <c r="O5903" s="1"/>
    </row>
    <row r="5904" spans="15:15" x14ac:dyDescent="0.25">
      <c r="O5904" s="1"/>
    </row>
    <row r="5905" spans="15:15" x14ac:dyDescent="0.25">
      <c r="O5905" s="1"/>
    </row>
    <row r="5906" spans="15:15" x14ac:dyDescent="0.25">
      <c r="O5906" s="1"/>
    </row>
    <row r="5907" spans="15:15" x14ac:dyDescent="0.25">
      <c r="O5907" s="1"/>
    </row>
    <row r="5908" spans="15:15" x14ac:dyDescent="0.25">
      <c r="O5908" s="1"/>
    </row>
    <row r="5909" spans="15:15" x14ac:dyDescent="0.25">
      <c r="O5909" s="1"/>
    </row>
    <row r="5910" spans="15:15" x14ac:dyDescent="0.25">
      <c r="O5910" s="1"/>
    </row>
    <row r="5911" spans="15:15" x14ac:dyDescent="0.25">
      <c r="O5911" s="1"/>
    </row>
    <row r="5912" spans="15:15" x14ac:dyDescent="0.25">
      <c r="O5912" s="1"/>
    </row>
    <row r="5913" spans="15:15" x14ac:dyDescent="0.25">
      <c r="O5913" s="1"/>
    </row>
    <row r="5914" spans="15:15" x14ac:dyDescent="0.25">
      <c r="O5914" s="1"/>
    </row>
    <row r="5915" spans="15:15" x14ac:dyDescent="0.25">
      <c r="O5915" s="1"/>
    </row>
    <row r="5916" spans="15:15" x14ac:dyDescent="0.25">
      <c r="O5916" s="1"/>
    </row>
    <row r="5917" spans="15:15" x14ac:dyDescent="0.25">
      <c r="O5917" s="1"/>
    </row>
    <row r="5918" spans="15:15" x14ac:dyDescent="0.25">
      <c r="O5918" s="1"/>
    </row>
    <row r="5919" spans="15:15" x14ac:dyDescent="0.25">
      <c r="O5919" s="1"/>
    </row>
    <row r="5920" spans="15:15" x14ac:dyDescent="0.25">
      <c r="O5920" s="1"/>
    </row>
    <row r="5921" spans="15:15" x14ac:dyDescent="0.25">
      <c r="O5921" s="1"/>
    </row>
    <row r="5922" spans="15:15" x14ac:dyDescent="0.25">
      <c r="O5922" s="1"/>
    </row>
    <row r="5923" spans="15:15" x14ac:dyDescent="0.25">
      <c r="O5923" s="1"/>
    </row>
    <row r="5924" spans="15:15" x14ac:dyDescent="0.25">
      <c r="O5924" s="1"/>
    </row>
    <row r="5925" spans="15:15" x14ac:dyDescent="0.25">
      <c r="O5925" s="1"/>
    </row>
    <row r="5926" spans="15:15" x14ac:dyDescent="0.25">
      <c r="O5926" s="1"/>
    </row>
    <row r="5927" spans="15:15" x14ac:dyDescent="0.25">
      <c r="O5927" s="1"/>
    </row>
    <row r="5928" spans="15:15" x14ac:dyDescent="0.25">
      <c r="O5928" s="1"/>
    </row>
    <row r="5929" spans="15:15" x14ac:dyDescent="0.25">
      <c r="O5929" s="1"/>
    </row>
    <row r="5930" spans="15:15" x14ac:dyDescent="0.25">
      <c r="O5930" s="1"/>
    </row>
    <row r="5931" spans="15:15" x14ac:dyDescent="0.25">
      <c r="O5931" s="1"/>
    </row>
    <row r="5932" spans="15:15" x14ac:dyDescent="0.25">
      <c r="O5932" s="1"/>
    </row>
    <row r="5933" spans="15:15" x14ac:dyDescent="0.25">
      <c r="O5933" s="1"/>
    </row>
    <row r="5934" spans="15:15" x14ac:dyDescent="0.25">
      <c r="O5934" s="1"/>
    </row>
    <row r="5935" spans="15:15" x14ac:dyDescent="0.25">
      <c r="O5935" s="1"/>
    </row>
    <row r="5936" spans="15:15" x14ac:dyDescent="0.25">
      <c r="O5936" s="1"/>
    </row>
    <row r="5937" spans="15:15" x14ac:dyDescent="0.25">
      <c r="O5937" s="1"/>
    </row>
    <row r="5938" spans="15:15" x14ac:dyDescent="0.25">
      <c r="O5938" s="1"/>
    </row>
    <row r="5939" spans="15:15" x14ac:dyDescent="0.25">
      <c r="O5939" s="1"/>
    </row>
    <row r="5940" spans="15:15" x14ac:dyDescent="0.25">
      <c r="O5940" s="1"/>
    </row>
    <row r="5941" spans="15:15" x14ac:dyDescent="0.25">
      <c r="O5941" s="1"/>
    </row>
    <row r="5942" spans="15:15" x14ac:dyDescent="0.25">
      <c r="O5942" s="1"/>
    </row>
    <row r="5943" spans="15:15" x14ac:dyDescent="0.25">
      <c r="O5943" s="1"/>
    </row>
    <row r="5944" spans="15:15" x14ac:dyDescent="0.25">
      <c r="O5944" s="1"/>
    </row>
    <row r="5945" spans="15:15" x14ac:dyDescent="0.25">
      <c r="O5945" s="1"/>
    </row>
    <row r="5946" spans="15:15" x14ac:dyDescent="0.25">
      <c r="O5946" s="1"/>
    </row>
    <row r="5947" spans="15:15" x14ac:dyDescent="0.25">
      <c r="O5947" s="1"/>
    </row>
    <row r="5948" spans="15:15" x14ac:dyDescent="0.25">
      <c r="O5948" s="1"/>
    </row>
    <row r="5949" spans="15:15" x14ac:dyDescent="0.25">
      <c r="O5949" s="1"/>
    </row>
    <row r="5950" spans="15:15" x14ac:dyDescent="0.25">
      <c r="O5950" s="1"/>
    </row>
    <row r="5951" spans="15:15" x14ac:dyDescent="0.25">
      <c r="O5951" s="1"/>
    </row>
    <row r="5952" spans="15:15" x14ac:dyDescent="0.25">
      <c r="O5952" s="1"/>
    </row>
    <row r="5953" spans="15:15" x14ac:dyDescent="0.25">
      <c r="O5953" s="1"/>
    </row>
    <row r="5954" spans="15:15" x14ac:dyDescent="0.25">
      <c r="O5954" s="1"/>
    </row>
    <row r="5955" spans="15:15" x14ac:dyDescent="0.25">
      <c r="O5955" s="1"/>
    </row>
    <row r="5956" spans="15:15" x14ac:dyDescent="0.25">
      <c r="O5956" s="1"/>
    </row>
    <row r="5957" spans="15:15" x14ac:dyDescent="0.25">
      <c r="O5957" s="1"/>
    </row>
    <row r="5958" spans="15:15" x14ac:dyDescent="0.25">
      <c r="O5958" s="1"/>
    </row>
    <row r="5959" spans="15:15" x14ac:dyDescent="0.25">
      <c r="O5959" s="1"/>
    </row>
    <row r="5960" spans="15:15" x14ac:dyDescent="0.25">
      <c r="O5960" s="1"/>
    </row>
    <row r="5961" spans="15:15" x14ac:dyDescent="0.25">
      <c r="O5961" s="1"/>
    </row>
    <row r="5962" spans="15:15" x14ac:dyDescent="0.25">
      <c r="O5962" s="1"/>
    </row>
    <row r="5963" spans="15:15" x14ac:dyDescent="0.25">
      <c r="O5963" s="1"/>
    </row>
    <row r="5964" spans="15:15" x14ac:dyDescent="0.25">
      <c r="O5964" s="1"/>
    </row>
    <row r="5965" spans="15:15" x14ac:dyDescent="0.25">
      <c r="O5965" s="1"/>
    </row>
    <row r="5966" spans="15:15" x14ac:dyDescent="0.25">
      <c r="O5966" s="1"/>
    </row>
    <row r="5967" spans="15:15" x14ac:dyDescent="0.25">
      <c r="O5967" s="1"/>
    </row>
    <row r="5968" spans="15:15" x14ac:dyDescent="0.25">
      <c r="O5968" s="1"/>
    </row>
    <row r="5969" spans="15:15" x14ac:dyDescent="0.25">
      <c r="O5969" s="1"/>
    </row>
    <row r="5970" spans="15:15" x14ac:dyDescent="0.25">
      <c r="O5970" s="1"/>
    </row>
    <row r="5971" spans="15:15" x14ac:dyDescent="0.25">
      <c r="O5971" s="1"/>
    </row>
    <row r="5972" spans="15:15" x14ac:dyDescent="0.25">
      <c r="O5972" s="1"/>
    </row>
    <row r="5973" spans="15:15" x14ac:dyDescent="0.25">
      <c r="O5973" s="1"/>
    </row>
    <row r="5974" spans="15:15" x14ac:dyDescent="0.25">
      <c r="O5974" s="1"/>
    </row>
    <row r="5975" spans="15:15" x14ac:dyDescent="0.25">
      <c r="O5975" s="1"/>
    </row>
    <row r="5976" spans="15:15" x14ac:dyDescent="0.25">
      <c r="O5976" s="1"/>
    </row>
    <row r="5977" spans="15:15" x14ac:dyDescent="0.25">
      <c r="O5977" s="1"/>
    </row>
    <row r="5978" spans="15:15" x14ac:dyDescent="0.25">
      <c r="O5978" s="1"/>
    </row>
    <row r="5979" spans="15:15" x14ac:dyDescent="0.25">
      <c r="O5979" s="1"/>
    </row>
    <row r="5980" spans="15:15" x14ac:dyDescent="0.25">
      <c r="O5980" s="1"/>
    </row>
    <row r="5981" spans="15:15" x14ac:dyDescent="0.25">
      <c r="O5981" s="1"/>
    </row>
    <row r="5982" spans="15:15" x14ac:dyDescent="0.25">
      <c r="O5982" s="1"/>
    </row>
    <row r="5983" spans="15:15" x14ac:dyDescent="0.25">
      <c r="O5983" s="1"/>
    </row>
    <row r="5984" spans="15:15" x14ac:dyDescent="0.25">
      <c r="O5984" s="1"/>
    </row>
    <row r="5985" spans="15:15" x14ac:dyDescent="0.25">
      <c r="O5985" s="1"/>
    </row>
    <row r="5986" spans="15:15" x14ac:dyDescent="0.25">
      <c r="O5986" s="1"/>
    </row>
    <row r="5987" spans="15:15" x14ac:dyDescent="0.25">
      <c r="O5987" s="1"/>
    </row>
    <row r="5988" spans="15:15" x14ac:dyDescent="0.25">
      <c r="O5988" s="1"/>
    </row>
    <row r="5989" spans="15:15" x14ac:dyDescent="0.25">
      <c r="O5989" s="1"/>
    </row>
    <row r="5990" spans="15:15" x14ac:dyDescent="0.25">
      <c r="O5990" s="1"/>
    </row>
    <row r="5991" spans="15:15" x14ac:dyDescent="0.25">
      <c r="O5991" s="1"/>
    </row>
    <row r="5992" spans="15:15" x14ac:dyDescent="0.25">
      <c r="O5992" s="1"/>
    </row>
    <row r="5993" spans="15:15" x14ac:dyDescent="0.25">
      <c r="O5993" s="1"/>
    </row>
    <row r="5994" spans="15:15" x14ac:dyDescent="0.25">
      <c r="O5994" s="1"/>
    </row>
    <row r="5995" spans="15:15" x14ac:dyDescent="0.25">
      <c r="O5995" s="1"/>
    </row>
    <row r="5996" spans="15:15" x14ac:dyDescent="0.25">
      <c r="O5996" s="1"/>
    </row>
    <row r="5997" spans="15:15" x14ac:dyDescent="0.25">
      <c r="O5997" s="1"/>
    </row>
    <row r="5998" spans="15:15" x14ac:dyDescent="0.25">
      <c r="O5998" s="1"/>
    </row>
    <row r="5999" spans="15:15" x14ac:dyDescent="0.25">
      <c r="O5999" s="1"/>
    </row>
    <row r="6000" spans="15:15" x14ac:dyDescent="0.25">
      <c r="O6000" s="1"/>
    </row>
    <row r="6001" spans="15:15" x14ac:dyDescent="0.25">
      <c r="O6001" s="1"/>
    </row>
    <row r="6002" spans="15:15" x14ac:dyDescent="0.25">
      <c r="O6002" s="1"/>
    </row>
    <row r="6003" spans="15:15" x14ac:dyDescent="0.25">
      <c r="O6003" s="1"/>
    </row>
    <row r="6004" spans="15:15" x14ac:dyDescent="0.25">
      <c r="O6004" s="1"/>
    </row>
    <row r="6005" spans="15:15" x14ac:dyDescent="0.25">
      <c r="O6005" s="1"/>
    </row>
    <row r="6006" spans="15:15" x14ac:dyDescent="0.25">
      <c r="O6006" s="1"/>
    </row>
    <row r="6007" spans="15:15" x14ac:dyDescent="0.25">
      <c r="O6007" s="1"/>
    </row>
    <row r="6008" spans="15:15" x14ac:dyDescent="0.25">
      <c r="O6008" s="1"/>
    </row>
    <row r="6009" spans="15:15" x14ac:dyDescent="0.25">
      <c r="O6009" s="1"/>
    </row>
    <row r="6010" spans="15:15" x14ac:dyDescent="0.25">
      <c r="O6010" s="1"/>
    </row>
    <row r="6011" spans="15:15" x14ac:dyDescent="0.25">
      <c r="O6011" s="1"/>
    </row>
    <row r="6012" spans="15:15" x14ac:dyDescent="0.25">
      <c r="O6012" s="1"/>
    </row>
    <row r="6013" spans="15:15" x14ac:dyDescent="0.25">
      <c r="O6013" s="1"/>
    </row>
    <row r="6014" spans="15:15" x14ac:dyDescent="0.25">
      <c r="O6014" s="1"/>
    </row>
    <row r="6015" spans="15:15" x14ac:dyDescent="0.25">
      <c r="O6015" s="1"/>
    </row>
    <row r="6016" spans="15:15" x14ac:dyDescent="0.25">
      <c r="O6016" s="1"/>
    </row>
    <row r="6017" spans="15:15" x14ac:dyDescent="0.25">
      <c r="O6017" s="1"/>
    </row>
    <row r="6018" spans="15:15" x14ac:dyDescent="0.25">
      <c r="O6018" s="1"/>
    </row>
    <row r="6019" spans="15:15" x14ac:dyDescent="0.25">
      <c r="O6019" s="1"/>
    </row>
    <row r="6020" spans="15:15" x14ac:dyDescent="0.25">
      <c r="O6020" s="1"/>
    </row>
    <row r="6021" spans="15:15" x14ac:dyDescent="0.25">
      <c r="O6021" s="1"/>
    </row>
    <row r="6022" spans="15:15" x14ac:dyDescent="0.25">
      <c r="O6022" s="1"/>
    </row>
    <row r="6023" spans="15:15" x14ac:dyDescent="0.25">
      <c r="O6023" s="1"/>
    </row>
    <row r="6024" spans="15:15" x14ac:dyDescent="0.25">
      <c r="O6024" s="1"/>
    </row>
    <row r="6025" spans="15:15" x14ac:dyDescent="0.25">
      <c r="O6025" s="1"/>
    </row>
    <row r="6026" spans="15:15" x14ac:dyDescent="0.25">
      <c r="O6026" s="1"/>
    </row>
    <row r="6027" spans="15:15" x14ac:dyDescent="0.25">
      <c r="O6027" s="1"/>
    </row>
    <row r="6028" spans="15:15" x14ac:dyDescent="0.25">
      <c r="O6028" s="1"/>
    </row>
    <row r="6029" spans="15:15" x14ac:dyDescent="0.25">
      <c r="O6029" s="1"/>
    </row>
    <row r="6030" spans="15:15" x14ac:dyDescent="0.25">
      <c r="O6030" s="1"/>
    </row>
    <row r="6031" spans="15:15" x14ac:dyDescent="0.25">
      <c r="O6031" s="1"/>
    </row>
    <row r="6032" spans="15:15" x14ac:dyDescent="0.25">
      <c r="O6032" s="1"/>
    </row>
    <row r="6033" spans="15:15" x14ac:dyDescent="0.25">
      <c r="O6033" s="1"/>
    </row>
    <row r="6034" spans="15:15" x14ac:dyDescent="0.25">
      <c r="O6034" s="1"/>
    </row>
    <row r="6035" spans="15:15" x14ac:dyDescent="0.25">
      <c r="O6035" s="1"/>
    </row>
    <row r="6036" spans="15:15" x14ac:dyDescent="0.25">
      <c r="O6036" s="1"/>
    </row>
    <row r="6037" spans="15:15" x14ac:dyDescent="0.25">
      <c r="O6037" s="1"/>
    </row>
    <row r="6038" spans="15:15" x14ac:dyDescent="0.25">
      <c r="O6038" s="1"/>
    </row>
    <row r="6039" spans="15:15" x14ac:dyDescent="0.25">
      <c r="O6039" s="1"/>
    </row>
    <row r="6040" spans="15:15" x14ac:dyDescent="0.25">
      <c r="O6040" s="1"/>
    </row>
    <row r="6041" spans="15:15" x14ac:dyDescent="0.25">
      <c r="O6041" s="1"/>
    </row>
    <row r="6042" spans="15:15" x14ac:dyDescent="0.25">
      <c r="O6042" s="1"/>
    </row>
    <row r="6043" spans="15:15" x14ac:dyDescent="0.25">
      <c r="O6043" s="1"/>
    </row>
    <row r="6044" spans="15:15" x14ac:dyDescent="0.25">
      <c r="O6044" s="1"/>
    </row>
    <row r="6045" spans="15:15" x14ac:dyDescent="0.25">
      <c r="O6045" s="1"/>
    </row>
    <row r="6046" spans="15:15" x14ac:dyDescent="0.25">
      <c r="O6046" s="1"/>
    </row>
    <row r="6047" spans="15:15" x14ac:dyDescent="0.25">
      <c r="O6047" s="1"/>
    </row>
    <row r="6048" spans="15:15" x14ac:dyDescent="0.25">
      <c r="O6048" s="1"/>
    </row>
    <row r="6049" spans="15:15" x14ac:dyDescent="0.25">
      <c r="O6049" s="1"/>
    </row>
    <row r="6050" spans="15:15" x14ac:dyDescent="0.25">
      <c r="O6050" s="1"/>
    </row>
    <row r="6051" spans="15:15" x14ac:dyDescent="0.25">
      <c r="O6051" s="1"/>
    </row>
    <row r="6052" spans="15:15" x14ac:dyDescent="0.25">
      <c r="O6052" s="1"/>
    </row>
    <row r="6053" spans="15:15" x14ac:dyDescent="0.25">
      <c r="O6053" s="1"/>
    </row>
    <row r="6054" spans="15:15" x14ac:dyDescent="0.25">
      <c r="O6054" s="1"/>
    </row>
    <row r="6055" spans="15:15" x14ac:dyDescent="0.25">
      <c r="O6055" s="1"/>
    </row>
    <row r="6056" spans="15:15" x14ac:dyDescent="0.25">
      <c r="O6056" s="1"/>
    </row>
    <row r="6057" spans="15:15" x14ac:dyDescent="0.25">
      <c r="O6057" s="1"/>
    </row>
    <row r="6058" spans="15:15" x14ac:dyDescent="0.25">
      <c r="O6058" s="1"/>
    </row>
    <row r="6059" spans="15:15" x14ac:dyDescent="0.25">
      <c r="O6059" s="1"/>
    </row>
    <row r="6060" spans="15:15" x14ac:dyDescent="0.25">
      <c r="O6060" s="1"/>
    </row>
    <row r="6061" spans="15:15" x14ac:dyDescent="0.25">
      <c r="O6061" s="1"/>
    </row>
    <row r="6062" spans="15:15" x14ac:dyDescent="0.25">
      <c r="O6062" s="1"/>
    </row>
    <row r="6063" spans="15:15" x14ac:dyDescent="0.25">
      <c r="O6063" s="1"/>
    </row>
    <row r="6064" spans="15:15" x14ac:dyDescent="0.25">
      <c r="O6064" s="1"/>
    </row>
    <row r="6065" spans="15:15" x14ac:dyDescent="0.25">
      <c r="O6065" s="1"/>
    </row>
    <row r="6066" spans="15:15" x14ac:dyDescent="0.25">
      <c r="O6066" s="1"/>
    </row>
    <row r="6067" spans="15:15" x14ac:dyDescent="0.25">
      <c r="O6067" s="1"/>
    </row>
    <row r="6068" spans="15:15" x14ac:dyDescent="0.25">
      <c r="O6068" s="1"/>
    </row>
    <row r="6069" spans="15:15" x14ac:dyDescent="0.25">
      <c r="O6069" s="1"/>
    </row>
    <row r="6070" spans="15:15" x14ac:dyDescent="0.25">
      <c r="O6070" s="1"/>
    </row>
    <row r="6071" spans="15:15" x14ac:dyDescent="0.25">
      <c r="O6071" s="1"/>
    </row>
    <row r="6072" spans="15:15" x14ac:dyDescent="0.25">
      <c r="O6072" s="1"/>
    </row>
    <row r="6073" spans="15:15" x14ac:dyDescent="0.25">
      <c r="O6073" s="1"/>
    </row>
    <row r="6074" spans="15:15" x14ac:dyDescent="0.25">
      <c r="O6074" s="1"/>
    </row>
    <row r="6075" spans="15:15" x14ac:dyDescent="0.25">
      <c r="O6075" s="1"/>
    </row>
    <row r="6076" spans="15:15" x14ac:dyDescent="0.25">
      <c r="O6076" s="1"/>
    </row>
    <row r="6077" spans="15:15" x14ac:dyDescent="0.25">
      <c r="O6077" s="1"/>
    </row>
    <row r="6078" spans="15:15" x14ac:dyDescent="0.25">
      <c r="O6078" s="1"/>
    </row>
    <row r="6079" spans="15:15" x14ac:dyDescent="0.25">
      <c r="O6079" s="1"/>
    </row>
    <row r="6080" spans="15:15" x14ac:dyDescent="0.25">
      <c r="O6080" s="1"/>
    </row>
    <row r="6081" spans="15:15" x14ac:dyDescent="0.25">
      <c r="O6081" s="1"/>
    </row>
    <row r="6082" spans="15:15" x14ac:dyDescent="0.25">
      <c r="O6082" s="1"/>
    </row>
    <row r="6083" spans="15:15" x14ac:dyDescent="0.25">
      <c r="O6083" s="1"/>
    </row>
    <row r="6084" spans="15:15" x14ac:dyDescent="0.25">
      <c r="O6084" s="1"/>
    </row>
    <row r="6085" spans="15:15" x14ac:dyDescent="0.25">
      <c r="O6085" s="1"/>
    </row>
    <row r="6086" spans="15:15" x14ac:dyDescent="0.25">
      <c r="O6086" s="1"/>
    </row>
    <row r="6087" spans="15:15" x14ac:dyDescent="0.25">
      <c r="O6087" s="1"/>
    </row>
    <row r="6088" spans="15:15" x14ac:dyDescent="0.25">
      <c r="O6088" s="1"/>
    </row>
    <row r="6089" spans="15:15" x14ac:dyDescent="0.25">
      <c r="O6089" s="1"/>
    </row>
    <row r="6090" spans="15:15" x14ac:dyDescent="0.25">
      <c r="O6090" s="1"/>
    </row>
    <row r="6091" spans="15:15" x14ac:dyDescent="0.25">
      <c r="O6091" s="1"/>
    </row>
    <row r="6092" spans="15:15" x14ac:dyDescent="0.25">
      <c r="O6092" s="1"/>
    </row>
    <row r="6093" spans="15:15" x14ac:dyDescent="0.25">
      <c r="O6093" s="1"/>
    </row>
    <row r="6094" spans="15:15" x14ac:dyDescent="0.25">
      <c r="O6094" s="1"/>
    </row>
    <row r="6095" spans="15:15" x14ac:dyDescent="0.25">
      <c r="O6095" s="1"/>
    </row>
    <row r="6096" spans="15:15" x14ac:dyDescent="0.25">
      <c r="O6096" s="1"/>
    </row>
    <row r="6097" spans="15:15" x14ac:dyDescent="0.25">
      <c r="O6097" s="1"/>
    </row>
    <row r="6098" spans="15:15" x14ac:dyDescent="0.25">
      <c r="O6098" s="1"/>
    </row>
    <row r="6099" spans="15:15" x14ac:dyDescent="0.25">
      <c r="O6099" s="1"/>
    </row>
    <row r="6100" spans="15:15" x14ac:dyDescent="0.25">
      <c r="O6100" s="1"/>
    </row>
    <row r="6101" spans="15:15" x14ac:dyDescent="0.25">
      <c r="O6101" s="1"/>
    </row>
    <row r="6102" spans="15:15" x14ac:dyDescent="0.25">
      <c r="O6102" s="1"/>
    </row>
    <row r="6103" spans="15:15" x14ac:dyDescent="0.25">
      <c r="O6103" s="1"/>
    </row>
    <row r="6104" spans="15:15" x14ac:dyDescent="0.25">
      <c r="O6104" s="1"/>
    </row>
    <row r="6105" spans="15:15" x14ac:dyDescent="0.25">
      <c r="O6105" s="1"/>
    </row>
    <row r="6106" spans="15:15" x14ac:dyDescent="0.25">
      <c r="O6106" s="1"/>
    </row>
    <row r="6107" spans="15:15" x14ac:dyDescent="0.25">
      <c r="O6107" s="1"/>
    </row>
    <row r="6108" spans="15:15" x14ac:dyDescent="0.25">
      <c r="O6108" s="1"/>
    </row>
    <row r="6109" spans="15:15" x14ac:dyDescent="0.25">
      <c r="O6109" s="1"/>
    </row>
    <row r="6110" spans="15:15" x14ac:dyDescent="0.25">
      <c r="O6110" s="1"/>
    </row>
    <row r="6111" spans="15:15" x14ac:dyDescent="0.25">
      <c r="O6111" s="1"/>
    </row>
    <row r="6112" spans="15:15" x14ac:dyDescent="0.25">
      <c r="O6112" s="1"/>
    </row>
    <row r="6113" spans="15:15" x14ac:dyDescent="0.25">
      <c r="O6113" s="1"/>
    </row>
    <row r="6114" spans="15:15" x14ac:dyDescent="0.25">
      <c r="O6114" s="1"/>
    </row>
    <row r="6115" spans="15:15" x14ac:dyDescent="0.25">
      <c r="O6115" s="1"/>
    </row>
    <row r="6116" spans="15:15" x14ac:dyDescent="0.25">
      <c r="O6116" s="1"/>
    </row>
    <row r="6117" spans="15:15" x14ac:dyDescent="0.25">
      <c r="O6117" s="1"/>
    </row>
    <row r="6118" spans="15:15" x14ac:dyDescent="0.25">
      <c r="O6118" s="1"/>
    </row>
    <row r="6119" spans="15:15" x14ac:dyDescent="0.25">
      <c r="O6119" s="1"/>
    </row>
    <row r="6120" spans="15:15" x14ac:dyDescent="0.25">
      <c r="O6120" s="1"/>
    </row>
    <row r="6121" spans="15:15" x14ac:dyDescent="0.25">
      <c r="O6121" s="1"/>
    </row>
    <row r="6122" spans="15:15" x14ac:dyDescent="0.25">
      <c r="O6122" s="1"/>
    </row>
    <row r="6123" spans="15:15" x14ac:dyDescent="0.25">
      <c r="O6123" s="1"/>
    </row>
    <row r="6124" spans="15:15" x14ac:dyDescent="0.25">
      <c r="O6124" s="1"/>
    </row>
    <row r="6125" spans="15:15" x14ac:dyDescent="0.25">
      <c r="O6125" s="1"/>
    </row>
    <row r="6126" spans="15:15" x14ac:dyDescent="0.25">
      <c r="O6126" s="1"/>
    </row>
    <row r="6127" spans="15:15" x14ac:dyDescent="0.25">
      <c r="O6127" s="1"/>
    </row>
    <row r="6128" spans="15:15" x14ac:dyDescent="0.25">
      <c r="O6128" s="1"/>
    </row>
    <row r="6129" spans="15:15" x14ac:dyDescent="0.25">
      <c r="O6129" s="1"/>
    </row>
    <row r="6130" spans="15:15" x14ac:dyDescent="0.25">
      <c r="O6130" s="1"/>
    </row>
    <row r="6131" spans="15:15" x14ac:dyDescent="0.25">
      <c r="O6131" s="1"/>
    </row>
    <row r="6132" spans="15:15" x14ac:dyDescent="0.25">
      <c r="O6132" s="1"/>
    </row>
    <row r="6133" spans="15:15" x14ac:dyDescent="0.25">
      <c r="O6133" s="1"/>
    </row>
    <row r="6134" spans="15:15" x14ac:dyDescent="0.25">
      <c r="O6134" s="1"/>
    </row>
    <row r="6135" spans="15:15" x14ac:dyDescent="0.25">
      <c r="O6135" s="1"/>
    </row>
    <row r="6136" spans="15:15" x14ac:dyDescent="0.25">
      <c r="O6136" s="1"/>
    </row>
    <row r="6137" spans="15:15" x14ac:dyDescent="0.25">
      <c r="O6137" s="1"/>
    </row>
    <row r="6138" spans="15:15" x14ac:dyDescent="0.25">
      <c r="O6138" s="1"/>
    </row>
    <row r="6139" spans="15:15" x14ac:dyDescent="0.25">
      <c r="O6139" s="1"/>
    </row>
    <row r="6140" spans="15:15" x14ac:dyDescent="0.25">
      <c r="O6140" s="1"/>
    </row>
    <row r="6141" spans="15:15" x14ac:dyDescent="0.25">
      <c r="O6141" s="1"/>
    </row>
    <row r="6142" spans="15:15" x14ac:dyDescent="0.25">
      <c r="O6142" s="1"/>
    </row>
    <row r="6143" spans="15:15" x14ac:dyDescent="0.25">
      <c r="O6143" s="1"/>
    </row>
    <row r="6144" spans="15:15" x14ac:dyDescent="0.25">
      <c r="O6144" s="1"/>
    </row>
    <row r="6145" spans="15:15" x14ac:dyDescent="0.25">
      <c r="O6145" s="1"/>
    </row>
    <row r="6146" spans="15:15" x14ac:dyDescent="0.25">
      <c r="O6146" s="1"/>
    </row>
    <row r="6147" spans="15:15" x14ac:dyDescent="0.25">
      <c r="O6147" s="1"/>
    </row>
    <row r="6148" spans="15:15" x14ac:dyDescent="0.25">
      <c r="O6148" s="1"/>
    </row>
    <row r="6149" spans="15:15" x14ac:dyDescent="0.25">
      <c r="O6149" s="1"/>
    </row>
    <row r="6150" spans="15:15" x14ac:dyDescent="0.25">
      <c r="O6150" s="1"/>
    </row>
    <row r="6151" spans="15:15" x14ac:dyDescent="0.25">
      <c r="O6151" s="1"/>
    </row>
    <row r="6152" spans="15:15" x14ac:dyDescent="0.25">
      <c r="O6152" s="1"/>
    </row>
    <row r="6153" spans="15:15" x14ac:dyDescent="0.25">
      <c r="O6153" s="1"/>
    </row>
    <row r="6154" spans="15:15" x14ac:dyDescent="0.25">
      <c r="O6154" s="1"/>
    </row>
    <row r="6155" spans="15:15" x14ac:dyDescent="0.25">
      <c r="O6155" s="1"/>
    </row>
    <row r="6156" spans="15:15" x14ac:dyDescent="0.25">
      <c r="O6156" s="1"/>
    </row>
    <row r="6157" spans="15:15" x14ac:dyDescent="0.25">
      <c r="O6157" s="1"/>
    </row>
    <row r="6158" spans="15:15" x14ac:dyDescent="0.25">
      <c r="O6158" s="1"/>
    </row>
    <row r="6159" spans="15:15" x14ac:dyDescent="0.25">
      <c r="O6159" s="1"/>
    </row>
    <row r="6160" spans="15:15" x14ac:dyDescent="0.25">
      <c r="O6160" s="1"/>
    </row>
    <row r="6161" spans="15:15" x14ac:dyDescent="0.25">
      <c r="O6161" s="1"/>
    </row>
    <row r="6162" spans="15:15" x14ac:dyDescent="0.25">
      <c r="O6162" s="1"/>
    </row>
    <row r="6163" spans="15:15" x14ac:dyDescent="0.25">
      <c r="O6163" s="1"/>
    </row>
    <row r="6164" spans="15:15" x14ac:dyDescent="0.25">
      <c r="O6164" s="1"/>
    </row>
    <row r="6165" spans="15:15" x14ac:dyDescent="0.25">
      <c r="O6165" s="1"/>
    </row>
    <row r="6166" spans="15:15" x14ac:dyDescent="0.25">
      <c r="O6166" s="1"/>
    </row>
    <row r="6167" spans="15:15" x14ac:dyDescent="0.25">
      <c r="O6167" s="1"/>
    </row>
    <row r="6168" spans="15:15" x14ac:dyDescent="0.25">
      <c r="O6168" s="1"/>
    </row>
    <row r="6169" spans="15:15" x14ac:dyDescent="0.25">
      <c r="O6169" s="1"/>
    </row>
    <row r="6170" spans="15:15" x14ac:dyDescent="0.25">
      <c r="O6170" s="1"/>
    </row>
    <row r="6171" spans="15:15" x14ac:dyDescent="0.25">
      <c r="O6171" s="1"/>
    </row>
    <row r="6172" spans="15:15" x14ac:dyDescent="0.25">
      <c r="O6172" s="1"/>
    </row>
    <row r="6173" spans="15:15" x14ac:dyDescent="0.25">
      <c r="O6173" s="1"/>
    </row>
    <row r="6174" spans="15:15" x14ac:dyDescent="0.25">
      <c r="O6174" s="1"/>
    </row>
    <row r="6175" spans="15:15" x14ac:dyDescent="0.25">
      <c r="O6175" s="1"/>
    </row>
    <row r="6176" spans="15:15" x14ac:dyDescent="0.25">
      <c r="O6176" s="1"/>
    </row>
    <row r="6177" spans="15:15" x14ac:dyDescent="0.25">
      <c r="O6177" s="1"/>
    </row>
    <row r="6178" spans="15:15" x14ac:dyDescent="0.25">
      <c r="O6178" s="1"/>
    </row>
    <row r="6179" spans="15:15" x14ac:dyDescent="0.25">
      <c r="O6179" s="1"/>
    </row>
    <row r="6180" spans="15:15" x14ac:dyDescent="0.25">
      <c r="O6180" s="1"/>
    </row>
    <row r="6181" spans="15:15" x14ac:dyDescent="0.25">
      <c r="O6181" s="1"/>
    </row>
    <row r="6182" spans="15:15" x14ac:dyDescent="0.25">
      <c r="O6182" s="1"/>
    </row>
    <row r="6183" spans="15:15" x14ac:dyDescent="0.25">
      <c r="O6183" s="1"/>
    </row>
    <row r="6184" spans="15:15" x14ac:dyDescent="0.25">
      <c r="O6184" s="1"/>
    </row>
    <row r="6185" spans="15:15" x14ac:dyDescent="0.25">
      <c r="O6185" s="1"/>
    </row>
    <row r="6186" spans="15:15" x14ac:dyDescent="0.25">
      <c r="O6186" s="1"/>
    </row>
    <row r="6187" spans="15:15" x14ac:dyDescent="0.25">
      <c r="O6187" s="1"/>
    </row>
    <row r="6188" spans="15:15" x14ac:dyDescent="0.25">
      <c r="O6188" s="1"/>
    </row>
    <row r="6189" spans="15:15" x14ac:dyDescent="0.25">
      <c r="O6189" s="1"/>
    </row>
    <row r="6190" spans="15:15" x14ac:dyDescent="0.25">
      <c r="O6190" s="1"/>
    </row>
    <row r="6191" spans="15:15" x14ac:dyDescent="0.25">
      <c r="O6191" s="1"/>
    </row>
    <row r="6192" spans="15:15" x14ac:dyDescent="0.25">
      <c r="O6192" s="1"/>
    </row>
    <row r="6193" spans="15:15" x14ac:dyDescent="0.25">
      <c r="O6193" s="1"/>
    </row>
    <row r="6194" spans="15:15" x14ac:dyDescent="0.25">
      <c r="O6194" s="1"/>
    </row>
    <row r="6195" spans="15:15" x14ac:dyDescent="0.25">
      <c r="O6195" s="1"/>
    </row>
    <row r="6196" spans="15:15" x14ac:dyDescent="0.25">
      <c r="O6196" s="1"/>
    </row>
    <row r="6197" spans="15:15" x14ac:dyDescent="0.25">
      <c r="O6197" s="1"/>
    </row>
    <row r="6198" spans="15:15" x14ac:dyDescent="0.25">
      <c r="O6198" s="1"/>
    </row>
    <row r="6199" spans="15:15" x14ac:dyDescent="0.25">
      <c r="O6199" s="1"/>
    </row>
    <row r="6200" spans="15:15" x14ac:dyDescent="0.25">
      <c r="O6200" s="1"/>
    </row>
    <row r="6201" spans="15:15" x14ac:dyDescent="0.25">
      <c r="O6201" s="1"/>
    </row>
    <row r="6202" spans="15:15" x14ac:dyDescent="0.25">
      <c r="O6202" s="1"/>
    </row>
    <row r="6203" spans="15:15" x14ac:dyDescent="0.25">
      <c r="O6203" s="1"/>
    </row>
    <row r="6204" spans="15:15" x14ac:dyDescent="0.25">
      <c r="O6204" s="1"/>
    </row>
    <row r="6205" spans="15:15" x14ac:dyDescent="0.25">
      <c r="O6205" s="1"/>
    </row>
    <row r="6206" spans="15:15" x14ac:dyDescent="0.25">
      <c r="O6206" s="1"/>
    </row>
    <row r="6207" spans="15:15" x14ac:dyDescent="0.25">
      <c r="O6207" s="1"/>
    </row>
    <row r="6208" spans="15:15" x14ac:dyDescent="0.25">
      <c r="O6208" s="1"/>
    </row>
    <row r="6209" spans="15:15" x14ac:dyDescent="0.25">
      <c r="O6209" s="1"/>
    </row>
    <row r="6210" spans="15:15" x14ac:dyDescent="0.25">
      <c r="O6210" s="1"/>
    </row>
    <row r="6211" spans="15:15" x14ac:dyDescent="0.25">
      <c r="O6211" s="1"/>
    </row>
    <row r="6212" spans="15:15" x14ac:dyDescent="0.25">
      <c r="O6212" s="1"/>
    </row>
    <row r="6213" spans="15:15" x14ac:dyDescent="0.25">
      <c r="O6213" s="1"/>
    </row>
    <row r="6214" spans="15:15" x14ac:dyDescent="0.25">
      <c r="O6214" s="1"/>
    </row>
    <row r="6215" spans="15:15" x14ac:dyDescent="0.25">
      <c r="O6215" s="1"/>
    </row>
    <row r="6216" spans="15:15" x14ac:dyDescent="0.25">
      <c r="O6216" s="1"/>
    </row>
    <row r="6217" spans="15:15" x14ac:dyDescent="0.25">
      <c r="O6217" s="1"/>
    </row>
    <row r="6218" spans="15:15" x14ac:dyDescent="0.25">
      <c r="O6218" s="1"/>
    </row>
    <row r="6219" spans="15:15" x14ac:dyDescent="0.25">
      <c r="O6219" s="1"/>
    </row>
    <row r="6220" spans="15:15" x14ac:dyDescent="0.25">
      <c r="O6220" s="1"/>
    </row>
    <row r="6221" spans="15:15" x14ac:dyDescent="0.25">
      <c r="O6221" s="1"/>
    </row>
    <row r="6222" spans="15:15" x14ac:dyDescent="0.25">
      <c r="O6222" s="1"/>
    </row>
    <row r="6223" spans="15:15" x14ac:dyDescent="0.25">
      <c r="O6223" s="1"/>
    </row>
    <row r="6224" spans="15:15" x14ac:dyDescent="0.25">
      <c r="O6224" s="1"/>
    </row>
    <row r="6225" spans="15:15" x14ac:dyDescent="0.25">
      <c r="O6225" s="1"/>
    </row>
    <row r="6226" spans="15:15" x14ac:dyDescent="0.25">
      <c r="O6226" s="1"/>
    </row>
    <row r="6227" spans="15:15" x14ac:dyDescent="0.25">
      <c r="O6227" s="1"/>
    </row>
    <row r="6228" spans="15:15" x14ac:dyDescent="0.25">
      <c r="O6228" s="1"/>
    </row>
    <row r="6229" spans="15:15" x14ac:dyDescent="0.25">
      <c r="O6229" s="1"/>
    </row>
    <row r="6230" spans="15:15" x14ac:dyDescent="0.25">
      <c r="O6230" s="1"/>
    </row>
    <row r="6231" spans="15:15" x14ac:dyDescent="0.25">
      <c r="O6231" s="1"/>
    </row>
    <row r="6232" spans="15:15" x14ac:dyDescent="0.25">
      <c r="O6232" s="1"/>
    </row>
    <row r="6233" spans="15:15" x14ac:dyDescent="0.25">
      <c r="O6233" s="1"/>
    </row>
    <row r="6234" spans="15:15" x14ac:dyDescent="0.25">
      <c r="O6234" s="1"/>
    </row>
    <row r="6235" spans="15:15" x14ac:dyDescent="0.25">
      <c r="O6235" s="1"/>
    </row>
    <row r="6236" spans="15:15" x14ac:dyDescent="0.25">
      <c r="O6236" s="1"/>
    </row>
    <row r="6237" spans="15:15" x14ac:dyDescent="0.25">
      <c r="O6237" s="1"/>
    </row>
    <row r="6238" spans="15:15" x14ac:dyDescent="0.25">
      <c r="O6238" s="1"/>
    </row>
    <row r="6239" spans="15:15" x14ac:dyDescent="0.25">
      <c r="O6239" s="1"/>
    </row>
    <row r="6240" spans="15:15" x14ac:dyDescent="0.25">
      <c r="O6240" s="1"/>
    </row>
    <row r="6241" spans="15:15" x14ac:dyDescent="0.25">
      <c r="O6241" s="1"/>
    </row>
    <row r="6242" spans="15:15" x14ac:dyDescent="0.25">
      <c r="O6242" s="1"/>
    </row>
    <row r="6243" spans="15:15" x14ac:dyDescent="0.25">
      <c r="O6243" s="1"/>
    </row>
    <row r="6244" spans="15:15" x14ac:dyDescent="0.25">
      <c r="O6244" s="1"/>
    </row>
    <row r="6245" spans="15:15" x14ac:dyDescent="0.25">
      <c r="O6245" s="1"/>
    </row>
    <row r="6246" spans="15:15" x14ac:dyDescent="0.25">
      <c r="O6246" s="1"/>
    </row>
    <row r="6247" spans="15:15" x14ac:dyDescent="0.25">
      <c r="O6247" s="1"/>
    </row>
    <row r="6248" spans="15:15" x14ac:dyDescent="0.25">
      <c r="O6248" s="1"/>
    </row>
    <row r="6249" spans="15:15" x14ac:dyDescent="0.25">
      <c r="O6249" s="1"/>
    </row>
    <row r="6250" spans="15:15" x14ac:dyDescent="0.25">
      <c r="O6250" s="1"/>
    </row>
    <row r="6251" spans="15:15" x14ac:dyDescent="0.25">
      <c r="O6251" s="1"/>
    </row>
    <row r="6252" spans="15:15" x14ac:dyDescent="0.25">
      <c r="O6252" s="1"/>
    </row>
    <row r="6253" spans="15:15" x14ac:dyDescent="0.25">
      <c r="O6253" s="1"/>
    </row>
    <row r="6254" spans="15:15" x14ac:dyDescent="0.25">
      <c r="O6254" s="1"/>
    </row>
    <row r="6255" spans="15:15" x14ac:dyDescent="0.25">
      <c r="O6255" s="1"/>
    </row>
    <row r="6256" spans="15:15" x14ac:dyDescent="0.25">
      <c r="O6256" s="1"/>
    </row>
    <row r="6257" spans="15:15" x14ac:dyDescent="0.25">
      <c r="O6257" s="1"/>
    </row>
    <row r="6258" spans="15:15" x14ac:dyDescent="0.25">
      <c r="O6258" s="1"/>
    </row>
    <row r="6259" spans="15:15" x14ac:dyDescent="0.25">
      <c r="O6259" s="1"/>
    </row>
    <row r="6260" spans="15:15" x14ac:dyDescent="0.25">
      <c r="O6260" s="1"/>
    </row>
    <row r="6261" spans="15:15" x14ac:dyDescent="0.25">
      <c r="O6261" s="1"/>
    </row>
    <row r="6262" spans="15:15" x14ac:dyDescent="0.25">
      <c r="O6262" s="1"/>
    </row>
    <row r="6263" spans="15:15" x14ac:dyDescent="0.25">
      <c r="O6263" s="1"/>
    </row>
    <row r="6264" spans="15:15" x14ac:dyDescent="0.25">
      <c r="O6264" s="1"/>
    </row>
    <row r="6265" spans="15:15" x14ac:dyDescent="0.25">
      <c r="O6265" s="1"/>
    </row>
    <row r="6266" spans="15:15" x14ac:dyDescent="0.25">
      <c r="O6266" s="1"/>
    </row>
    <row r="6267" spans="15:15" x14ac:dyDescent="0.25">
      <c r="O6267" s="1"/>
    </row>
    <row r="6268" spans="15:15" x14ac:dyDescent="0.25">
      <c r="O6268" s="1"/>
    </row>
    <row r="6269" spans="15:15" x14ac:dyDescent="0.25">
      <c r="O6269" s="1"/>
    </row>
    <row r="6270" spans="15:15" x14ac:dyDescent="0.25">
      <c r="O6270" s="1"/>
    </row>
    <row r="6271" spans="15:15" x14ac:dyDescent="0.25">
      <c r="O6271" s="1"/>
    </row>
    <row r="6272" spans="15:15" x14ac:dyDescent="0.25">
      <c r="O6272" s="1"/>
    </row>
    <row r="6273" spans="15:15" x14ac:dyDescent="0.25">
      <c r="O6273" s="1"/>
    </row>
    <row r="6274" spans="15:15" x14ac:dyDescent="0.25">
      <c r="O6274" s="1"/>
    </row>
    <row r="6275" spans="15:15" x14ac:dyDescent="0.25">
      <c r="O6275" s="1"/>
    </row>
    <row r="6276" spans="15:15" x14ac:dyDescent="0.25">
      <c r="O6276" s="1"/>
    </row>
    <row r="6277" spans="15:15" x14ac:dyDescent="0.25">
      <c r="O6277" s="1"/>
    </row>
    <row r="6278" spans="15:15" x14ac:dyDescent="0.25">
      <c r="O6278" s="1"/>
    </row>
    <row r="6279" spans="15:15" x14ac:dyDescent="0.25">
      <c r="O6279" s="1"/>
    </row>
    <row r="6280" spans="15:15" x14ac:dyDescent="0.25">
      <c r="O6280" s="1"/>
    </row>
    <row r="6281" spans="15:15" x14ac:dyDescent="0.25">
      <c r="O6281" s="1"/>
    </row>
    <row r="6282" spans="15:15" x14ac:dyDescent="0.25">
      <c r="O6282" s="1"/>
    </row>
    <row r="6283" spans="15:15" x14ac:dyDescent="0.25">
      <c r="O6283" s="1"/>
    </row>
    <row r="6284" spans="15:15" x14ac:dyDescent="0.25">
      <c r="O6284" s="1"/>
    </row>
    <row r="6285" spans="15:15" x14ac:dyDescent="0.25">
      <c r="O6285" s="1"/>
    </row>
    <row r="6286" spans="15:15" x14ac:dyDescent="0.25">
      <c r="O6286" s="1"/>
    </row>
    <row r="6287" spans="15:15" x14ac:dyDescent="0.25">
      <c r="O6287" s="1"/>
    </row>
    <row r="6288" spans="15:15" x14ac:dyDescent="0.25">
      <c r="O6288" s="1"/>
    </row>
    <row r="6289" spans="15:15" x14ac:dyDescent="0.25">
      <c r="O6289" s="1"/>
    </row>
    <row r="6290" spans="15:15" x14ac:dyDescent="0.25">
      <c r="O6290" s="1"/>
    </row>
    <row r="6291" spans="15:15" x14ac:dyDescent="0.25">
      <c r="O6291" s="1"/>
    </row>
    <row r="6292" spans="15:15" x14ac:dyDescent="0.25">
      <c r="O6292" s="1"/>
    </row>
    <row r="6293" spans="15:15" x14ac:dyDescent="0.25">
      <c r="O6293" s="1"/>
    </row>
    <row r="6294" spans="15:15" x14ac:dyDescent="0.25">
      <c r="O6294" s="1"/>
    </row>
    <row r="6295" spans="15:15" x14ac:dyDescent="0.25">
      <c r="O6295" s="1"/>
    </row>
    <row r="6296" spans="15:15" x14ac:dyDescent="0.25">
      <c r="O6296" s="1"/>
    </row>
    <row r="6297" spans="15:15" x14ac:dyDescent="0.25">
      <c r="O6297" s="1"/>
    </row>
    <row r="6298" spans="15:15" x14ac:dyDescent="0.25">
      <c r="O6298" s="1"/>
    </row>
    <row r="6299" spans="15:15" x14ac:dyDescent="0.25">
      <c r="O6299" s="1"/>
    </row>
    <row r="6300" spans="15:15" x14ac:dyDescent="0.25">
      <c r="O6300" s="1"/>
    </row>
    <row r="6301" spans="15:15" x14ac:dyDescent="0.25">
      <c r="O6301" s="1"/>
    </row>
    <row r="6302" spans="15:15" x14ac:dyDescent="0.25">
      <c r="O6302" s="1"/>
    </row>
    <row r="6303" spans="15:15" x14ac:dyDescent="0.25">
      <c r="O6303" s="1"/>
    </row>
    <row r="6304" spans="15:15" x14ac:dyDescent="0.25">
      <c r="O6304" s="1"/>
    </row>
    <row r="6305" spans="15:15" x14ac:dyDescent="0.25">
      <c r="O6305" s="1"/>
    </row>
    <row r="6306" spans="15:15" x14ac:dyDescent="0.25">
      <c r="O6306" s="1"/>
    </row>
    <row r="6307" spans="15:15" x14ac:dyDescent="0.25">
      <c r="O6307" s="1"/>
    </row>
    <row r="6308" spans="15:15" x14ac:dyDescent="0.25">
      <c r="O6308" s="1"/>
    </row>
    <row r="6309" spans="15:15" x14ac:dyDescent="0.25">
      <c r="O6309" s="1"/>
    </row>
    <row r="6310" spans="15:15" x14ac:dyDescent="0.25">
      <c r="O6310" s="1"/>
    </row>
    <row r="6311" spans="15:15" x14ac:dyDescent="0.25">
      <c r="O6311" s="1"/>
    </row>
    <row r="6312" spans="15:15" x14ac:dyDescent="0.25">
      <c r="O6312" s="1"/>
    </row>
    <row r="6313" spans="15:15" x14ac:dyDescent="0.25">
      <c r="O6313" s="1"/>
    </row>
    <row r="6314" spans="15:15" x14ac:dyDescent="0.25">
      <c r="O6314" s="1"/>
    </row>
    <row r="6315" spans="15:15" x14ac:dyDescent="0.25">
      <c r="O6315" s="1"/>
    </row>
    <row r="6316" spans="15:15" x14ac:dyDescent="0.25">
      <c r="O6316" s="1"/>
    </row>
    <row r="6317" spans="15:15" x14ac:dyDescent="0.25">
      <c r="O6317" s="1"/>
    </row>
    <row r="6318" spans="15:15" x14ac:dyDescent="0.25">
      <c r="O6318" s="1"/>
    </row>
    <row r="6319" spans="15:15" x14ac:dyDescent="0.25">
      <c r="O6319" s="1"/>
    </row>
    <row r="6320" spans="15:15" x14ac:dyDescent="0.25">
      <c r="O6320" s="1"/>
    </row>
    <row r="6321" spans="15:15" x14ac:dyDescent="0.25">
      <c r="O6321" s="1"/>
    </row>
    <row r="6322" spans="15:15" x14ac:dyDescent="0.25">
      <c r="O6322" s="1"/>
    </row>
    <row r="6323" spans="15:15" x14ac:dyDescent="0.25">
      <c r="O6323" s="1"/>
    </row>
    <row r="6324" spans="15:15" x14ac:dyDescent="0.25">
      <c r="O6324" s="1"/>
    </row>
    <row r="6325" spans="15:15" x14ac:dyDescent="0.25">
      <c r="O6325" s="1"/>
    </row>
    <row r="6326" spans="15:15" x14ac:dyDescent="0.25">
      <c r="O6326" s="1"/>
    </row>
    <row r="6327" spans="15:15" x14ac:dyDescent="0.25">
      <c r="O6327" s="1"/>
    </row>
    <row r="6328" spans="15:15" x14ac:dyDescent="0.25">
      <c r="O6328" s="1"/>
    </row>
    <row r="6329" spans="15:15" x14ac:dyDescent="0.25">
      <c r="O6329" s="1"/>
    </row>
    <row r="6330" spans="15:15" x14ac:dyDescent="0.25">
      <c r="O6330" s="1"/>
    </row>
    <row r="6331" spans="15:15" x14ac:dyDescent="0.25">
      <c r="O6331" s="1"/>
    </row>
    <row r="6332" spans="15:15" x14ac:dyDescent="0.25">
      <c r="O6332" s="1"/>
    </row>
    <row r="6333" spans="15:15" x14ac:dyDescent="0.25">
      <c r="O6333" s="1"/>
    </row>
    <row r="6334" spans="15:15" x14ac:dyDescent="0.25">
      <c r="O6334" s="1"/>
    </row>
    <row r="6335" spans="15:15" x14ac:dyDescent="0.25">
      <c r="O6335" s="1"/>
    </row>
    <row r="6336" spans="15:15" x14ac:dyDescent="0.25">
      <c r="O6336" s="1"/>
    </row>
    <row r="6337" spans="15:15" x14ac:dyDescent="0.25">
      <c r="O6337" s="1"/>
    </row>
    <row r="6338" spans="15:15" x14ac:dyDescent="0.25">
      <c r="O6338" s="1"/>
    </row>
    <row r="6339" spans="15:15" x14ac:dyDescent="0.25">
      <c r="O6339" s="1"/>
    </row>
    <row r="6340" spans="15:15" x14ac:dyDescent="0.25">
      <c r="O6340" s="1"/>
    </row>
    <row r="6341" spans="15:15" x14ac:dyDescent="0.25">
      <c r="O6341" s="1"/>
    </row>
    <row r="6342" spans="15:15" x14ac:dyDescent="0.25">
      <c r="O6342" s="1"/>
    </row>
    <row r="6343" spans="15:15" x14ac:dyDescent="0.25">
      <c r="O6343" s="1"/>
    </row>
    <row r="6344" spans="15:15" x14ac:dyDescent="0.25">
      <c r="O6344" s="1"/>
    </row>
    <row r="6345" spans="15:15" x14ac:dyDescent="0.25">
      <c r="O6345" s="1"/>
    </row>
    <row r="6346" spans="15:15" x14ac:dyDescent="0.25">
      <c r="O6346" s="1"/>
    </row>
    <row r="6347" spans="15:15" x14ac:dyDescent="0.25">
      <c r="O6347" s="1"/>
    </row>
    <row r="6348" spans="15:15" x14ac:dyDescent="0.25">
      <c r="O6348" s="1"/>
    </row>
    <row r="6349" spans="15:15" x14ac:dyDescent="0.25">
      <c r="O6349" s="1"/>
    </row>
    <row r="6350" spans="15:15" x14ac:dyDescent="0.25">
      <c r="O6350" s="1"/>
    </row>
    <row r="6351" spans="15:15" x14ac:dyDescent="0.25">
      <c r="O6351" s="1"/>
    </row>
    <row r="6352" spans="15:15" x14ac:dyDescent="0.25">
      <c r="O6352" s="1"/>
    </row>
    <row r="6353" spans="15:15" x14ac:dyDescent="0.25">
      <c r="O6353" s="1"/>
    </row>
    <row r="6354" spans="15:15" x14ac:dyDescent="0.25">
      <c r="O6354" s="1"/>
    </row>
    <row r="6355" spans="15:15" x14ac:dyDescent="0.25">
      <c r="O6355" s="1"/>
    </row>
    <row r="6356" spans="15:15" x14ac:dyDescent="0.25">
      <c r="O6356" s="1"/>
    </row>
    <row r="6357" spans="15:15" x14ac:dyDescent="0.25">
      <c r="O6357" s="1"/>
    </row>
    <row r="6358" spans="15:15" x14ac:dyDescent="0.25">
      <c r="O6358" s="1"/>
    </row>
    <row r="6359" spans="15:15" x14ac:dyDescent="0.25">
      <c r="O6359" s="1"/>
    </row>
    <row r="6360" spans="15:15" x14ac:dyDescent="0.25">
      <c r="O6360" s="1"/>
    </row>
    <row r="6361" spans="15:15" x14ac:dyDescent="0.25">
      <c r="O6361" s="1"/>
    </row>
    <row r="6362" spans="15:15" x14ac:dyDescent="0.25">
      <c r="O6362" s="1"/>
    </row>
    <row r="6363" spans="15:15" x14ac:dyDescent="0.25">
      <c r="O6363" s="1"/>
    </row>
    <row r="6364" spans="15:15" x14ac:dyDescent="0.25">
      <c r="O6364" s="1"/>
    </row>
    <row r="6365" spans="15:15" x14ac:dyDescent="0.25">
      <c r="O6365" s="1"/>
    </row>
    <row r="6366" spans="15:15" x14ac:dyDescent="0.25">
      <c r="O6366" s="1"/>
    </row>
    <row r="6367" spans="15:15" x14ac:dyDescent="0.25">
      <c r="O6367" s="1"/>
    </row>
    <row r="6368" spans="15:15" x14ac:dyDescent="0.25">
      <c r="O6368" s="1"/>
    </row>
    <row r="6369" spans="15:15" x14ac:dyDescent="0.25">
      <c r="O6369" s="1"/>
    </row>
    <row r="6370" spans="15:15" x14ac:dyDescent="0.25">
      <c r="O6370" s="1"/>
    </row>
    <row r="6371" spans="15:15" x14ac:dyDescent="0.25">
      <c r="O6371" s="1"/>
    </row>
    <row r="6372" spans="15:15" x14ac:dyDescent="0.25">
      <c r="O6372" s="1"/>
    </row>
    <row r="6373" spans="15:15" x14ac:dyDescent="0.25">
      <c r="O6373" s="1"/>
    </row>
    <row r="6374" spans="15:15" x14ac:dyDescent="0.25">
      <c r="O6374" s="1"/>
    </row>
    <row r="6375" spans="15:15" x14ac:dyDescent="0.25">
      <c r="O6375" s="1"/>
    </row>
    <row r="6376" spans="15:15" x14ac:dyDescent="0.25">
      <c r="O6376" s="1"/>
    </row>
    <row r="6377" spans="15:15" x14ac:dyDescent="0.25">
      <c r="O6377" s="1"/>
    </row>
    <row r="6378" spans="15:15" x14ac:dyDescent="0.25">
      <c r="O6378" s="1"/>
    </row>
    <row r="6379" spans="15:15" x14ac:dyDescent="0.25">
      <c r="O6379" s="1"/>
    </row>
    <row r="6380" spans="15:15" x14ac:dyDescent="0.25">
      <c r="O6380" s="1"/>
    </row>
    <row r="6381" spans="15:15" x14ac:dyDescent="0.25">
      <c r="O6381" s="1"/>
    </row>
    <row r="6382" spans="15:15" x14ac:dyDescent="0.25">
      <c r="O6382" s="1"/>
    </row>
    <row r="6383" spans="15:15" x14ac:dyDescent="0.25">
      <c r="O6383" s="1"/>
    </row>
    <row r="6384" spans="15:15" x14ac:dyDescent="0.25">
      <c r="O6384" s="1"/>
    </row>
    <row r="6385" spans="15:15" x14ac:dyDescent="0.25">
      <c r="O6385" s="1"/>
    </row>
    <row r="6386" spans="15:15" x14ac:dyDescent="0.25">
      <c r="O6386" s="1"/>
    </row>
    <row r="6387" spans="15:15" x14ac:dyDescent="0.25">
      <c r="O6387" s="1"/>
    </row>
    <row r="6388" spans="15:15" x14ac:dyDescent="0.25">
      <c r="O6388" s="1"/>
    </row>
    <row r="6389" spans="15:15" x14ac:dyDescent="0.25">
      <c r="O6389" s="1"/>
    </row>
    <row r="6390" spans="15:15" x14ac:dyDescent="0.25">
      <c r="O6390" s="1"/>
    </row>
    <row r="6391" spans="15:15" x14ac:dyDescent="0.25">
      <c r="O6391" s="1"/>
    </row>
    <row r="6392" spans="15:15" x14ac:dyDescent="0.25">
      <c r="O6392" s="1"/>
    </row>
    <row r="6393" spans="15:15" x14ac:dyDescent="0.25">
      <c r="O6393" s="1"/>
    </row>
    <row r="6394" spans="15:15" x14ac:dyDescent="0.25">
      <c r="O6394" s="1"/>
    </row>
    <row r="6395" spans="15:15" x14ac:dyDescent="0.25">
      <c r="O6395" s="1"/>
    </row>
    <row r="6396" spans="15:15" x14ac:dyDescent="0.25">
      <c r="O6396" s="1"/>
    </row>
    <row r="6397" spans="15:15" x14ac:dyDescent="0.25">
      <c r="O6397" s="1"/>
    </row>
    <row r="6398" spans="15:15" x14ac:dyDescent="0.25">
      <c r="O6398" s="1"/>
    </row>
    <row r="6399" spans="15:15" x14ac:dyDescent="0.25">
      <c r="O6399" s="1"/>
    </row>
    <row r="6400" spans="15:15" x14ac:dyDescent="0.25">
      <c r="O6400" s="1"/>
    </row>
    <row r="6401" spans="15:15" x14ac:dyDescent="0.25">
      <c r="O6401" s="1"/>
    </row>
    <row r="6402" spans="15:15" x14ac:dyDescent="0.25">
      <c r="O6402" s="1"/>
    </row>
    <row r="6403" spans="15:15" x14ac:dyDescent="0.25">
      <c r="O6403" s="1"/>
    </row>
    <row r="6404" spans="15:15" x14ac:dyDescent="0.25">
      <c r="O6404" s="1"/>
    </row>
    <row r="6405" spans="15:15" x14ac:dyDescent="0.25">
      <c r="O6405" s="1"/>
    </row>
    <row r="6406" spans="15:15" x14ac:dyDescent="0.25">
      <c r="O6406" s="1"/>
    </row>
    <row r="6407" spans="15:15" x14ac:dyDescent="0.25">
      <c r="O6407" s="1"/>
    </row>
    <row r="6408" spans="15:15" x14ac:dyDescent="0.25">
      <c r="O6408" s="1"/>
    </row>
    <row r="6409" spans="15:15" x14ac:dyDescent="0.25">
      <c r="O6409" s="1"/>
    </row>
    <row r="6410" spans="15:15" x14ac:dyDescent="0.25">
      <c r="O6410" s="1"/>
    </row>
    <row r="6411" spans="15:15" x14ac:dyDescent="0.25">
      <c r="O6411" s="1"/>
    </row>
    <row r="6412" spans="15:15" x14ac:dyDescent="0.25">
      <c r="O6412" s="1"/>
    </row>
    <row r="6413" spans="15:15" x14ac:dyDescent="0.25">
      <c r="O6413" s="1"/>
    </row>
    <row r="6414" spans="15:15" x14ac:dyDescent="0.25">
      <c r="O6414" s="1"/>
    </row>
    <row r="6415" spans="15:15" x14ac:dyDescent="0.25">
      <c r="O6415" s="1"/>
    </row>
    <row r="6416" spans="15:15" x14ac:dyDescent="0.25">
      <c r="O6416" s="1"/>
    </row>
    <row r="6417" spans="15:15" x14ac:dyDescent="0.25">
      <c r="O6417" s="1"/>
    </row>
    <row r="6418" spans="15:15" x14ac:dyDescent="0.25">
      <c r="O6418" s="1"/>
    </row>
    <row r="6419" spans="15:15" x14ac:dyDescent="0.25">
      <c r="O6419" s="1"/>
    </row>
    <row r="6420" spans="15:15" x14ac:dyDescent="0.25">
      <c r="O6420" s="1"/>
    </row>
    <row r="6421" spans="15:15" x14ac:dyDescent="0.25">
      <c r="O6421" s="1"/>
    </row>
    <row r="6422" spans="15:15" x14ac:dyDescent="0.25">
      <c r="O6422" s="1"/>
    </row>
    <row r="6423" spans="15:15" x14ac:dyDescent="0.25">
      <c r="O6423" s="1"/>
    </row>
    <row r="6424" spans="15:15" x14ac:dyDescent="0.25">
      <c r="O6424" s="1"/>
    </row>
    <row r="6425" spans="15:15" x14ac:dyDescent="0.25">
      <c r="O6425" s="1"/>
    </row>
    <row r="6426" spans="15:15" x14ac:dyDescent="0.25">
      <c r="O6426" s="1"/>
    </row>
    <row r="6427" spans="15:15" x14ac:dyDescent="0.25">
      <c r="O6427" s="1"/>
    </row>
    <row r="6428" spans="15:15" x14ac:dyDescent="0.25">
      <c r="O6428" s="1"/>
    </row>
    <row r="6429" spans="15:15" x14ac:dyDescent="0.25">
      <c r="O6429" s="1"/>
    </row>
    <row r="6430" spans="15:15" x14ac:dyDescent="0.25">
      <c r="O6430" s="1"/>
    </row>
    <row r="6431" spans="15:15" x14ac:dyDescent="0.25">
      <c r="O6431" s="1"/>
    </row>
    <row r="6432" spans="15:15" x14ac:dyDescent="0.25">
      <c r="O6432" s="1"/>
    </row>
    <row r="6433" spans="15:15" x14ac:dyDescent="0.25">
      <c r="O6433" s="1"/>
    </row>
    <row r="6434" spans="15:15" x14ac:dyDescent="0.25">
      <c r="O6434" s="1"/>
    </row>
    <row r="6435" spans="15:15" x14ac:dyDescent="0.25">
      <c r="O6435" s="1"/>
    </row>
    <row r="6436" spans="15:15" x14ac:dyDescent="0.25">
      <c r="O6436" s="1"/>
    </row>
    <row r="6437" spans="15:15" x14ac:dyDescent="0.25">
      <c r="O6437" s="1"/>
    </row>
    <row r="6438" spans="15:15" x14ac:dyDescent="0.25">
      <c r="O6438" s="1"/>
    </row>
    <row r="6439" spans="15:15" x14ac:dyDescent="0.25">
      <c r="O6439" s="1"/>
    </row>
    <row r="6440" spans="15:15" x14ac:dyDescent="0.25">
      <c r="O6440" s="1"/>
    </row>
    <row r="6441" spans="15:15" x14ac:dyDescent="0.25">
      <c r="O6441" s="1"/>
    </row>
    <row r="6442" spans="15:15" x14ac:dyDescent="0.25">
      <c r="O6442" s="1"/>
    </row>
    <row r="6443" spans="15:15" x14ac:dyDescent="0.25">
      <c r="O6443" s="1"/>
    </row>
    <row r="6444" spans="15:15" x14ac:dyDescent="0.25">
      <c r="O6444" s="1"/>
    </row>
    <row r="6445" spans="15:15" x14ac:dyDescent="0.25">
      <c r="O6445" s="1"/>
    </row>
    <row r="6446" spans="15:15" x14ac:dyDescent="0.25">
      <c r="O6446" s="1"/>
    </row>
    <row r="6447" spans="15:15" x14ac:dyDescent="0.25">
      <c r="O6447" s="1"/>
    </row>
    <row r="6448" spans="15:15" x14ac:dyDescent="0.25">
      <c r="O6448" s="1"/>
    </row>
    <row r="6449" spans="15:15" x14ac:dyDescent="0.25">
      <c r="O6449" s="1"/>
    </row>
    <row r="6450" spans="15:15" x14ac:dyDescent="0.25">
      <c r="O6450" s="1"/>
    </row>
    <row r="6451" spans="15:15" x14ac:dyDescent="0.25">
      <c r="O6451" s="1"/>
    </row>
    <row r="6452" spans="15:15" x14ac:dyDescent="0.25">
      <c r="O6452" s="1"/>
    </row>
    <row r="6453" spans="15:15" x14ac:dyDescent="0.25">
      <c r="O6453" s="1"/>
    </row>
    <row r="6454" spans="15:15" x14ac:dyDescent="0.25">
      <c r="O6454" s="1"/>
    </row>
    <row r="6455" spans="15:15" x14ac:dyDescent="0.25">
      <c r="O6455" s="1"/>
    </row>
    <row r="6456" spans="15:15" x14ac:dyDescent="0.25">
      <c r="O6456" s="1"/>
    </row>
    <row r="6457" spans="15:15" x14ac:dyDescent="0.25">
      <c r="O6457" s="1"/>
    </row>
    <row r="6458" spans="15:15" x14ac:dyDescent="0.25">
      <c r="O6458" s="1"/>
    </row>
    <row r="6459" spans="15:15" x14ac:dyDescent="0.25">
      <c r="O6459" s="1"/>
    </row>
    <row r="6460" spans="15:15" x14ac:dyDescent="0.25">
      <c r="O6460" s="1"/>
    </row>
    <row r="6461" spans="15:15" x14ac:dyDescent="0.25">
      <c r="O6461" s="1"/>
    </row>
    <row r="6462" spans="15:15" x14ac:dyDescent="0.25">
      <c r="O6462" s="1"/>
    </row>
    <row r="6463" spans="15:15" x14ac:dyDescent="0.25">
      <c r="O6463" s="1"/>
    </row>
    <row r="6464" spans="15:15" x14ac:dyDescent="0.25">
      <c r="O6464" s="1"/>
    </row>
    <row r="6465" spans="15:15" x14ac:dyDescent="0.25">
      <c r="O6465" s="1"/>
    </row>
    <row r="6466" spans="15:15" x14ac:dyDescent="0.25">
      <c r="O6466" s="1"/>
    </row>
    <row r="6467" spans="15:15" x14ac:dyDescent="0.25">
      <c r="O6467" s="1"/>
    </row>
    <row r="6468" spans="15:15" x14ac:dyDescent="0.25">
      <c r="O6468" s="1"/>
    </row>
    <row r="6469" spans="15:15" x14ac:dyDescent="0.25">
      <c r="O6469" s="1"/>
    </row>
    <row r="6470" spans="15:15" x14ac:dyDescent="0.25">
      <c r="O6470" s="1"/>
    </row>
    <row r="6471" spans="15:15" x14ac:dyDescent="0.25">
      <c r="O6471" s="1"/>
    </row>
    <row r="6472" spans="15:15" x14ac:dyDescent="0.25">
      <c r="O6472" s="1"/>
    </row>
    <row r="6473" spans="15:15" x14ac:dyDescent="0.25">
      <c r="O6473" s="1"/>
    </row>
    <row r="6474" spans="15:15" x14ac:dyDescent="0.25">
      <c r="O6474" s="1"/>
    </row>
    <row r="6475" spans="15:15" x14ac:dyDescent="0.25">
      <c r="O6475" s="1"/>
    </row>
    <row r="6476" spans="15:15" x14ac:dyDescent="0.25">
      <c r="O6476" s="1"/>
    </row>
    <row r="6477" spans="15:15" x14ac:dyDescent="0.25">
      <c r="O6477" s="1"/>
    </row>
    <row r="6478" spans="15:15" x14ac:dyDescent="0.25">
      <c r="O6478" s="1"/>
    </row>
    <row r="6479" spans="15:15" x14ac:dyDescent="0.25">
      <c r="O6479" s="1"/>
    </row>
    <row r="6480" spans="15:15" x14ac:dyDescent="0.25">
      <c r="O6480" s="1"/>
    </row>
    <row r="6481" spans="15:15" x14ac:dyDescent="0.25">
      <c r="O6481" s="1"/>
    </row>
    <row r="6482" spans="15:15" x14ac:dyDescent="0.25">
      <c r="O6482" s="1"/>
    </row>
    <row r="6483" spans="15:15" x14ac:dyDescent="0.25">
      <c r="O6483" s="1"/>
    </row>
    <row r="6484" spans="15:15" x14ac:dyDescent="0.25">
      <c r="O6484" s="1"/>
    </row>
    <row r="6485" spans="15:15" x14ac:dyDescent="0.25">
      <c r="O6485" s="1"/>
    </row>
    <row r="6486" spans="15:15" x14ac:dyDescent="0.25">
      <c r="O6486" s="1"/>
    </row>
    <row r="6487" spans="15:15" x14ac:dyDescent="0.25">
      <c r="O6487" s="1"/>
    </row>
    <row r="6488" spans="15:15" x14ac:dyDescent="0.25">
      <c r="O6488" s="1"/>
    </row>
    <row r="6489" spans="15:15" x14ac:dyDescent="0.25">
      <c r="O6489" s="1"/>
    </row>
    <row r="6490" spans="15:15" x14ac:dyDescent="0.25">
      <c r="O6490" s="1"/>
    </row>
    <row r="6491" spans="15:15" x14ac:dyDescent="0.25">
      <c r="O6491" s="1"/>
    </row>
    <row r="6492" spans="15:15" x14ac:dyDescent="0.25">
      <c r="O6492" s="1"/>
    </row>
    <row r="6493" spans="15:15" x14ac:dyDescent="0.25">
      <c r="O6493" s="1"/>
    </row>
    <row r="6494" spans="15:15" x14ac:dyDescent="0.25">
      <c r="O6494" s="1"/>
    </row>
    <row r="6495" spans="15:15" x14ac:dyDescent="0.25">
      <c r="O6495" s="1"/>
    </row>
    <row r="6496" spans="15:15" x14ac:dyDescent="0.25">
      <c r="O6496" s="1"/>
    </row>
    <row r="6497" spans="15:15" x14ac:dyDescent="0.25">
      <c r="O6497" s="1"/>
    </row>
    <row r="6498" spans="15:15" x14ac:dyDescent="0.25">
      <c r="O6498" s="1"/>
    </row>
    <row r="6499" spans="15:15" x14ac:dyDescent="0.25">
      <c r="O6499" s="1"/>
    </row>
    <row r="6500" spans="15:15" x14ac:dyDescent="0.25">
      <c r="O6500" s="1"/>
    </row>
    <row r="6501" spans="15:15" x14ac:dyDescent="0.25">
      <c r="O6501" s="1"/>
    </row>
    <row r="6502" spans="15:15" x14ac:dyDescent="0.25">
      <c r="O6502" s="1"/>
    </row>
    <row r="6503" spans="15:15" x14ac:dyDescent="0.25">
      <c r="O6503" s="1"/>
    </row>
    <row r="6504" spans="15:15" x14ac:dyDescent="0.25">
      <c r="O6504" s="1"/>
    </row>
    <row r="6505" spans="15:15" x14ac:dyDescent="0.25">
      <c r="O6505" s="1"/>
    </row>
    <row r="6506" spans="15:15" x14ac:dyDescent="0.25">
      <c r="O6506" s="1"/>
    </row>
    <row r="6507" spans="15:15" x14ac:dyDescent="0.25">
      <c r="O6507" s="1"/>
    </row>
    <row r="6508" spans="15:15" x14ac:dyDescent="0.25">
      <c r="O6508" s="1"/>
    </row>
    <row r="6509" spans="15:15" x14ac:dyDescent="0.25">
      <c r="O6509" s="1"/>
    </row>
    <row r="6510" spans="15:15" x14ac:dyDescent="0.25">
      <c r="O6510" s="1"/>
    </row>
    <row r="6511" spans="15:15" x14ac:dyDescent="0.25">
      <c r="O6511" s="1"/>
    </row>
    <row r="6512" spans="15:15" x14ac:dyDescent="0.25">
      <c r="O6512" s="1"/>
    </row>
    <row r="6513" spans="15:15" x14ac:dyDescent="0.25">
      <c r="O6513" s="1"/>
    </row>
    <row r="6514" spans="15:15" x14ac:dyDescent="0.25">
      <c r="O6514" s="1"/>
    </row>
    <row r="6515" spans="15:15" x14ac:dyDescent="0.25">
      <c r="O6515" s="1"/>
    </row>
    <row r="6516" spans="15:15" x14ac:dyDescent="0.25">
      <c r="O6516" s="1"/>
    </row>
    <row r="6517" spans="15:15" x14ac:dyDescent="0.25">
      <c r="O6517" s="1"/>
    </row>
    <row r="6518" spans="15:15" x14ac:dyDescent="0.25">
      <c r="O6518" s="1"/>
    </row>
    <row r="6519" spans="15:15" x14ac:dyDescent="0.25">
      <c r="O6519" s="1"/>
    </row>
    <row r="6520" spans="15:15" x14ac:dyDescent="0.25">
      <c r="O6520" s="1"/>
    </row>
    <row r="6521" spans="15:15" x14ac:dyDescent="0.25">
      <c r="O6521" s="1"/>
    </row>
    <row r="6522" spans="15:15" x14ac:dyDescent="0.25">
      <c r="O6522" s="1"/>
    </row>
    <row r="6523" spans="15:15" x14ac:dyDescent="0.25">
      <c r="O6523" s="1"/>
    </row>
    <row r="6524" spans="15:15" x14ac:dyDescent="0.25">
      <c r="O6524" s="1"/>
    </row>
    <row r="6525" spans="15:15" x14ac:dyDescent="0.25">
      <c r="O6525" s="1"/>
    </row>
    <row r="6526" spans="15:15" x14ac:dyDescent="0.25">
      <c r="O6526" s="1"/>
    </row>
    <row r="6527" spans="15:15" x14ac:dyDescent="0.25">
      <c r="O6527" s="1"/>
    </row>
    <row r="6528" spans="15:15" x14ac:dyDescent="0.25">
      <c r="O6528" s="1"/>
    </row>
    <row r="6529" spans="15:15" x14ac:dyDescent="0.25">
      <c r="O6529" s="1"/>
    </row>
    <row r="6530" spans="15:15" x14ac:dyDescent="0.25">
      <c r="O6530" s="1"/>
    </row>
    <row r="6531" spans="15:15" x14ac:dyDescent="0.25">
      <c r="O6531" s="1"/>
    </row>
    <row r="6532" spans="15:15" x14ac:dyDescent="0.25">
      <c r="O6532" s="1"/>
    </row>
    <row r="6533" spans="15:15" x14ac:dyDescent="0.25">
      <c r="O6533" s="1"/>
    </row>
    <row r="6534" spans="15:15" x14ac:dyDescent="0.25">
      <c r="O6534" s="1"/>
    </row>
    <row r="6535" spans="15:15" x14ac:dyDescent="0.25">
      <c r="O6535" s="1"/>
    </row>
    <row r="6536" spans="15:15" x14ac:dyDescent="0.25">
      <c r="O6536" s="1"/>
    </row>
    <row r="6537" spans="15:15" x14ac:dyDescent="0.25">
      <c r="O6537" s="1"/>
    </row>
    <row r="6538" spans="15:15" x14ac:dyDescent="0.25">
      <c r="O6538" s="1"/>
    </row>
    <row r="6539" spans="15:15" x14ac:dyDescent="0.25">
      <c r="O6539" s="1"/>
    </row>
    <row r="6540" spans="15:15" x14ac:dyDescent="0.25">
      <c r="O6540" s="1"/>
    </row>
    <row r="6541" spans="15:15" x14ac:dyDescent="0.25">
      <c r="O6541" s="1"/>
    </row>
    <row r="6542" spans="15:15" x14ac:dyDescent="0.25">
      <c r="O6542" s="1"/>
    </row>
    <row r="6543" spans="15:15" x14ac:dyDescent="0.25">
      <c r="O6543" s="1"/>
    </row>
    <row r="6544" spans="15:15" x14ac:dyDescent="0.25">
      <c r="O6544" s="1"/>
    </row>
    <row r="6545" spans="15:15" x14ac:dyDescent="0.25">
      <c r="O6545" s="1"/>
    </row>
    <row r="6546" spans="15:15" x14ac:dyDescent="0.25">
      <c r="O6546" s="1"/>
    </row>
    <row r="6547" spans="15:15" x14ac:dyDescent="0.25">
      <c r="O6547" s="1"/>
    </row>
    <row r="6548" spans="15:15" x14ac:dyDescent="0.25">
      <c r="O6548" s="1"/>
    </row>
    <row r="6549" spans="15:15" x14ac:dyDescent="0.25">
      <c r="O6549" s="1"/>
    </row>
    <row r="6550" spans="15:15" x14ac:dyDescent="0.25">
      <c r="O6550" s="1"/>
    </row>
    <row r="6551" spans="15:15" x14ac:dyDescent="0.25">
      <c r="O6551" s="1"/>
    </row>
    <row r="6552" spans="15:15" x14ac:dyDescent="0.25">
      <c r="O6552" s="1"/>
    </row>
    <row r="6553" spans="15:15" x14ac:dyDescent="0.25">
      <c r="O6553" s="1"/>
    </row>
    <row r="6554" spans="15:15" x14ac:dyDescent="0.25">
      <c r="O6554" s="1"/>
    </row>
    <row r="6555" spans="15:15" x14ac:dyDescent="0.25">
      <c r="O6555" s="1"/>
    </row>
    <row r="6556" spans="15:15" x14ac:dyDescent="0.25">
      <c r="O6556" s="1"/>
    </row>
    <row r="6557" spans="15:15" x14ac:dyDescent="0.25">
      <c r="O6557" s="1"/>
    </row>
    <row r="6558" spans="15:15" x14ac:dyDescent="0.25">
      <c r="O6558" s="1"/>
    </row>
    <row r="6559" spans="15:15" x14ac:dyDescent="0.25">
      <c r="O6559" s="1"/>
    </row>
    <row r="6560" spans="15:15" x14ac:dyDescent="0.25">
      <c r="O6560" s="1"/>
    </row>
    <row r="6561" spans="15:15" x14ac:dyDescent="0.25">
      <c r="O6561" s="1"/>
    </row>
    <row r="6562" spans="15:15" x14ac:dyDescent="0.25">
      <c r="O6562" s="1"/>
    </row>
    <row r="6563" spans="15:15" x14ac:dyDescent="0.25">
      <c r="O6563" s="1"/>
    </row>
    <row r="6564" spans="15:15" x14ac:dyDescent="0.25">
      <c r="O6564" s="1"/>
    </row>
    <row r="6565" spans="15:15" x14ac:dyDescent="0.25">
      <c r="O6565" s="1"/>
    </row>
    <row r="6566" spans="15:15" x14ac:dyDescent="0.25">
      <c r="O6566" s="1"/>
    </row>
    <row r="6567" spans="15:15" x14ac:dyDescent="0.25">
      <c r="O6567" s="1"/>
    </row>
    <row r="6568" spans="15:15" x14ac:dyDescent="0.25">
      <c r="O6568" s="1"/>
    </row>
    <row r="6569" spans="15:15" x14ac:dyDescent="0.25">
      <c r="O6569" s="1"/>
    </row>
    <row r="6570" spans="15:15" x14ac:dyDescent="0.25">
      <c r="O6570" s="1"/>
    </row>
    <row r="6571" spans="15:15" x14ac:dyDescent="0.25">
      <c r="O6571" s="1"/>
    </row>
    <row r="6572" spans="15:15" x14ac:dyDescent="0.25">
      <c r="O6572" s="1"/>
    </row>
    <row r="6573" spans="15:15" x14ac:dyDescent="0.25">
      <c r="O6573" s="1"/>
    </row>
    <row r="6574" spans="15:15" x14ac:dyDescent="0.25">
      <c r="O6574" s="1"/>
    </row>
    <row r="6575" spans="15:15" x14ac:dyDescent="0.25">
      <c r="O6575" s="1"/>
    </row>
    <row r="6576" spans="15:15" x14ac:dyDescent="0.25">
      <c r="O6576" s="1"/>
    </row>
    <row r="6577" spans="15:15" x14ac:dyDescent="0.25">
      <c r="O6577" s="1"/>
    </row>
    <row r="6578" spans="15:15" x14ac:dyDescent="0.25">
      <c r="O6578" s="1"/>
    </row>
    <row r="6579" spans="15:15" x14ac:dyDescent="0.25">
      <c r="O6579" s="1"/>
    </row>
    <row r="6580" spans="15:15" x14ac:dyDescent="0.25">
      <c r="O6580" s="1"/>
    </row>
    <row r="6581" spans="15:15" x14ac:dyDescent="0.25">
      <c r="O6581" s="1"/>
    </row>
    <row r="6582" spans="15:15" x14ac:dyDescent="0.25">
      <c r="O6582" s="1"/>
    </row>
    <row r="6583" spans="15:15" x14ac:dyDescent="0.25">
      <c r="O6583" s="1"/>
    </row>
    <row r="6584" spans="15:15" x14ac:dyDescent="0.25">
      <c r="O6584" s="1"/>
    </row>
    <row r="6585" spans="15:15" x14ac:dyDescent="0.25">
      <c r="O6585" s="1"/>
    </row>
    <row r="6586" spans="15:15" x14ac:dyDescent="0.25">
      <c r="O6586" s="1"/>
    </row>
    <row r="6587" spans="15:15" x14ac:dyDescent="0.25">
      <c r="O6587" s="1"/>
    </row>
    <row r="6588" spans="15:15" x14ac:dyDescent="0.25">
      <c r="O6588" s="1"/>
    </row>
    <row r="6589" spans="15:15" x14ac:dyDescent="0.25">
      <c r="O6589" s="1"/>
    </row>
    <row r="6590" spans="15:15" x14ac:dyDescent="0.25">
      <c r="O6590" s="1"/>
    </row>
    <row r="6591" spans="15:15" x14ac:dyDescent="0.25">
      <c r="O6591" s="1"/>
    </row>
    <row r="6592" spans="15:15" x14ac:dyDescent="0.25">
      <c r="O6592" s="1"/>
    </row>
    <row r="6593" spans="15:15" x14ac:dyDescent="0.25">
      <c r="O6593" s="1"/>
    </row>
    <row r="6594" spans="15:15" x14ac:dyDescent="0.25">
      <c r="O6594" s="1"/>
    </row>
    <row r="6595" spans="15:15" x14ac:dyDescent="0.25">
      <c r="O6595" s="1"/>
    </row>
    <row r="6596" spans="15:15" x14ac:dyDescent="0.25">
      <c r="O6596" s="1"/>
    </row>
    <row r="6597" spans="15:15" x14ac:dyDescent="0.25">
      <c r="O6597" s="1"/>
    </row>
    <row r="6598" spans="15:15" x14ac:dyDescent="0.25">
      <c r="O6598" s="1"/>
    </row>
    <row r="6599" spans="15:15" x14ac:dyDescent="0.25">
      <c r="O6599" s="1"/>
    </row>
    <row r="6600" spans="15:15" x14ac:dyDescent="0.25">
      <c r="O6600" s="1"/>
    </row>
    <row r="6601" spans="15:15" x14ac:dyDescent="0.25">
      <c r="O6601" s="1"/>
    </row>
    <row r="6602" spans="15:15" x14ac:dyDescent="0.25">
      <c r="O6602" s="1"/>
    </row>
    <row r="6603" spans="15:15" x14ac:dyDescent="0.25">
      <c r="O6603" s="1"/>
    </row>
    <row r="6604" spans="15:15" x14ac:dyDescent="0.25">
      <c r="O6604" s="1"/>
    </row>
    <row r="6605" spans="15:15" x14ac:dyDescent="0.25">
      <c r="O6605" s="1"/>
    </row>
    <row r="6606" spans="15:15" x14ac:dyDescent="0.25">
      <c r="O6606" s="1"/>
    </row>
    <row r="6607" spans="15:15" x14ac:dyDescent="0.25">
      <c r="O6607" s="1"/>
    </row>
    <row r="6608" spans="15:15" x14ac:dyDescent="0.25">
      <c r="O6608" s="1"/>
    </row>
    <row r="6609" spans="15:15" x14ac:dyDescent="0.25">
      <c r="O6609" s="1"/>
    </row>
    <row r="6610" spans="15:15" x14ac:dyDescent="0.25">
      <c r="O6610" s="1"/>
    </row>
    <row r="6611" spans="15:15" x14ac:dyDescent="0.25">
      <c r="O6611" s="1"/>
    </row>
    <row r="6612" spans="15:15" x14ac:dyDescent="0.25">
      <c r="O6612" s="1"/>
    </row>
    <row r="6613" spans="15:15" x14ac:dyDescent="0.25">
      <c r="O6613" s="1"/>
    </row>
    <row r="6614" spans="15:15" x14ac:dyDescent="0.25">
      <c r="O6614" s="1"/>
    </row>
    <row r="6615" spans="15:15" x14ac:dyDescent="0.25">
      <c r="O6615" s="1"/>
    </row>
    <row r="6616" spans="15:15" x14ac:dyDescent="0.25">
      <c r="O6616" s="1"/>
    </row>
    <row r="6617" spans="15:15" x14ac:dyDescent="0.25">
      <c r="O6617" s="1"/>
    </row>
    <row r="6618" spans="15:15" x14ac:dyDescent="0.25">
      <c r="O6618" s="1"/>
    </row>
    <row r="6619" spans="15:15" x14ac:dyDescent="0.25">
      <c r="O6619" s="1"/>
    </row>
    <row r="6620" spans="15:15" x14ac:dyDescent="0.25">
      <c r="O6620" s="1"/>
    </row>
    <row r="6621" spans="15:15" x14ac:dyDescent="0.25">
      <c r="O6621" s="1"/>
    </row>
    <row r="6622" spans="15:15" x14ac:dyDescent="0.25">
      <c r="O6622" s="1"/>
    </row>
    <row r="6623" spans="15:15" x14ac:dyDescent="0.25">
      <c r="O6623" s="1"/>
    </row>
    <row r="6624" spans="15:15" x14ac:dyDescent="0.25">
      <c r="O6624" s="1"/>
    </row>
    <row r="6625" spans="15:15" x14ac:dyDescent="0.25">
      <c r="O6625" s="1"/>
    </row>
    <row r="6626" spans="15:15" x14ac:dyDescent="0.25">
      <c r="O6626" s="1"/>
    </row>
    <row r="6627" spans="15:15" x14ac:dyDescent="0.25">
      <c r="O6627" s="1"/>
    </row>
    <row r="6628" spans="15:15" x14ac:dyDescent="0.25">
      <c r="O6628" s="1"/>
    </row>
    <row r="6629" spans="15:15" x14ac:dyDescent="0.25">
      <c r="O6629" s="1"/>
    </row>
    <row r="6630" spans="15:15" x14ac:dyDescent="0.25">
      <c r="O6630" s="1"/>
    </row>
    <row r="6631" spans="15:15" x14ac:dyDescent="0.25">
      <c r="O6631" s="1"/>
    </row>
    <row r="6632" spans="15:15" x14ac:dyDescent="0.25">
      <c r="O6632" s="1"/>
    </row>
    <row r="6633" spans="15:15" x14ac:dyDescent="0.25">
      <c r="O6633" s="1"/>
    </row>
    <row r="6634" spans="15:15" x14ac:dyDescent="0.25">
      <c r="O6634" s="1"/>
    </row>
    <row r="6635" spans="15:15" x14ac:dyDescent="0.25">
      <c r="O6635" s="1"/>
    </row>
    <row r="6636" spans="15:15" x14ac:dyDescent="0.25">
      <c r="O6636" s="1"/>
    </row>
    <row r="6637" spans="15:15" x14ac:dyDescent="0.25">
      <c r="O6637" s="1"/>
    </row>
    <row r="6638" spans="15:15" x14ac:dyDescent="0.25">
      <c r="O6638" s="1"/>
    </row>
    <row r="6639" spans="15:15" x14ac:dyDescent="0.25">
      <c r="O6639" s="1"/>
    </row>
    <row r="6640" spans="15:15" x14ac:dyDescent="0.25">
      <c r="O6640" s="1"/>
    </row>
    <row r="6641" spans="15:15" x14ac:dyDescent="0.25">
      <c r="O6641" s="1"/>
    </row>
    <row r="6642" spans="15:15" x14ac:dyDescent="0.25">
      <c r="O6642" s="1"/>
    </row>
    <row r="6643" spans="15:15" x14ac:dyDescent="0.25">
      <c r="O6643" s="1"/>
    </row>
    <row r="6644" spans="15:15" x14ac:dyDescent="0.25">
      <c r="O6644" s="1"/>
    </row>
    <row r="6645" spans="15:15" x14ac:dyDescent="0.25">
      <c r="O6645" s="1"/>
    </row>
    <row r="6646" spans="15:15" x14ac:dyDescent="0.25">
      <c r="O6646" s="1"/>
    </row>
    <row r="6647" spans="15:15" x14ac:dyDescent="0.25">
      <c r="O6647" s="1"/>
    </row>
    <row r="6648" spans="15:15" x14ac:dyDescent="0.25">
      <c r="O6648" s="1"/>
    </row>
    <row r="6649" spans="15:15" x14ac:dyDescent="0.25">
      <c r="O6649" s="1"/>
    </row>
    <row r="6650" spans="15:15" x14ac:dyDescent="0.25">
      <c r="O6650" s="1"/>
    </row>
    <row r="6651" spans="15:15" x14ac:dyDescent="0.25">
      <c r="O6651" s="1"/>
    </row>
    <row r="6652" spans="15:15" x14ac:dyDescent="0.25">
      <c r="O6652" s="1"/>
    </row>
    <row r="6653" spans="15:15" x14ac:dyDescent="0.25">
      <c r="O6653" s="1"/>
    </row>
    <row r="6654" spans="15:15" x14ac:dyDescent="0.25">
      <c r="O6654" s="1"/>
    </row>
    <row r="6655" spans="15:15" x14ac:dyDescent="0.25">
      <c r="O6655" s="1"/>
    </row>
    <row r="6656" spans="15:15" x14ac:dyDescent="0.25">
      <c r="O6656" s="1"/>
    </row>
    <row r="6657" spans="15:15" x14ac:dyDescent="0.25">
      <c r="O6657" s="1"/>
    </row>
    <row r="6658" spans="15:15" x14ac:dyDescent="0.25">
      <c r="O6658" s="1"/>
    </row>
    <row r="6659" spans="15:15" x14ac:dyDescent="0.25">
      <c r="O6659" s="1"/>
    </row>
    <row r="6660" spans="15:15" x14ac:dyDescent="0.25">
      <c r="O6660" s="1"/>
    </row>
    <row r="6661" spans="15:15" x14ac:dyDescent="0.25">
      <c r="O6661" s="1"/>
    </row>
    <row r="6662" spans="15:15" x14ac:dyDescent="0.25">
      <c r="O6662" s="1"/>
    </row>
    <row r="6663" spans="15:15" x14ac:dyDescent="0.25">
      <c r="O6663" s="1"/>
    </row>
    <row r="6664" spans="15:15" x14ac:dyDescent="0.25">
      <c r="O6664" s="1"/>
    </row>
    <row r="6665" spans="15:15" x14ac:dyDescent="0.25">
      <c r="O6665" s="1"/>
    </row>
    <row r="6666" spans="15:15" x14ac:dyDescent="0.25">
      <c r="O6666" s="1"/>
    </row>
    <row r="6667" spans="15:15" x14ac:dyDescent="0.25">
      <c r="O6667" s="1"/>
    </row>
    <row r="6668" spans="15:15" x14ac:dyDescent="0.25">
      <c r="O6668" s="1"/>
    </row>
    <row r="6669" spans="15:15" x14ac:dyDescent="0.25">
      <c r="O6669" s="1"/>
    </row>
    <row r="6670" spans="15:15" x14ac:dyDescent="0.25">
      <c r="O6670" s="1"/>
    </row>
    <row r="6671" spans="15:15" x14ac:dyDescent="0.25">
      <c r="O6671" s="1"/>
    </row>
    <row r="6672" spans="15:15" x14ac:dyDescent="0.25">
      <c r="O6672" s="1"/>
    </row>
    <row r="6673" spans="15:15" x14ac:dyDescent="0.25">
      <c r="O6673" s="1"/>
    </row>
    <row r="6674" spans="15:15" x14ac:dyDescent="0.25">
      <c r="O6674" s="1"/>
    </row>
    <row r="6675" spans="15:15" x14ac:dyDescent="0.25">
      <c r="O6675" s="1"/>
    </row>
    <row r="6676" spans="15:15" x14ac:dyDescent="0.25">
      <c r="O6676" s="1"/>
    </row>
    <row r="6677" spans="15:15" x14ac:dyDescent="0.25">
      <c r="O6677" s="1"/>
    </row>
    <row r="6678" spans="15:15" x14ac:dyDescent="0.25">
      <c r="O6678" s="1"/>
    </row>
    <row r="6679" spans="15:15" x14ac:dyDescent="0.25">
      <c r="O6679" s="1"/>
    </row>
    <row r="6680" spans="15:15" x14ac:dyDescent="0.25">
      <c r="O6680" s="1"/>
    </row>
    <row r="6681" spans="15:15" x14ac:dyDescent="0.25">
      <c r="O6681" s="1"/>
    </row>
    <row r="6682" spans="15:15" x14ac:dyDescent="0.25">
      <c r="O6682" s="1"/>
    </row>
    <row r="6683" spans="15:15" x14ac:dyDescent="0.25">
      <c r="O6683" s="1"/>
    </row>
    <row r="6684" spans="15:15" x14ac:dyDescent="0.25">
      <c r="O6684" s="1"/>
    </row>
    <row r="6685" spans="15:15" x14ac:dyDescent="0.25">
      <c r="O6685" s="1"/>
    </row>
    <row r="6686" spans="15:15" x14ac:dyDescent="0.25">
      <c r="O6686" s="1"/>
    </row>
    <row r="6687" spans="15:15" x14ac:dyDescent="0.25">
      <c r="O6687" s="1"/>
    </row>
    <row r="6688" spans="15:15" x14ac:dyDescent="0.25">
      <c r="O6688" s="1"/>
    </row>
    <row r="6689" spans="15:15" x14ac:dyDescent="0.25">
      <c r="O6689" s="1"/>
    </row>
    <row r="6690" spans="15:15" x14ac:dyDescent="0.25">
      <c r="O6690" s="1"/>
    </row>
    <row r="6691" spans="15:15" x14ac:dyDescent="0.25">
      <c r="O6691" s="1"/>
    </row>
    <row r="6692" spans="15:15" x14ac:dyDescent="0.25">
      <c r="O6692" s="1"/>
    </row>
    <row r="6693" spans="15:15" x14ac:dyDescent="0.25">
      <c r="O6693" s="1"/>
    </row>
    <row r="6694" spans="15:15" x14ac:dyDescent="0.25">
      <c r="O6694" s="1"/>
    </row>
    <row r="6695" spans="15:15" x14ac:dyDescent="0.25">
      <c r="O6695" s="1"/>
    </row>
    <row r="6696" spans="15:15" x14ac:dyDescent="0.25">
      <c r="O6696" s="1"/>
    </row>
    <row r="6697" spans="15:15" x14ac:dyDescent="0.25">
      <c r="O6697" s="1"/>
    </row>
    <row r="6698" spans="15:15" x14ac:dyDescent="0.25">
      <c r="O6698" s="1"/>
    </row>
    <row r="6699" spans="15:15" x14ac:dyDescent="0.25">
      <c r="O6699" s="1"/>
    </row>
    <row r="6700" spans="15:15" x14ac:dyDescent="0.25">
      <c r="O6700" s="1"/>
    </row>
    <row r="6701" spans="15:15" x14ac:dyDescent="0.25">
      <c r="O6701" s="1"/>
    </row>
    <row r="6702" spans="15:15" x14ac:dyDescent="0.25">
      <c r="O6702" s="1"/>
    </row>
    <row r="6703" spans="15:15" x14ac:dyDescent="0.25">
      <c r="O6703" s="1"/>
    </row>
    <row r="6704" spans="15:15" x14ac:dyDescent="0.25">
      <c r="O6704" s="1"/>
    </row>
    <row r="6705" spans="15:15" x14ac:dyDescent="0.25">
      <c r="O6705" s="1"/>
    </row>
    <row r="6706" spans="15:15" x14ac:dyDescent="0.25">
      <c r="O6706" s="1"/>
    </row>
    <row r="6707" spans="15:15" x14ac:dyDescent="0.25">
      <c r="O6707" s="1"/>
    </row>
    <row r="6708" spans="15:15" x14ac:dyDescent="0.25">
      <c r="O6708" s="1"/>
    </row>
    <row r="6709" spans="15:15" x14ac:dyDescent="0.25">
      <c r="O6709" s="1"/>
    </row>
    <row r="6710" spans="15:15" x14ac:dyDescent="0.25">
      <c r="O6710" s="1"/>
    </row>
    <row r="6711" spans="15:15" x14ac:dyDescent="0.25">
      <c r="O6711" s="1"/>
    </row>
    <row r="6712" spans="15:15" x14ac:dyDescent="0.25">
      <c r="O6712" s="1"/>
    </row>
    <row r="6713" spans="15:15" x14ac:dyDescent="0.25">
      <c r="O6713" s="1"/>
    </row>
    <row r="6714" spans="15:15" x14ac:dyDescent="0.25">
      <c r="O6714" s="1"/>
    </row>
    <row r="6715" spans="15:15" x14ac:dyDescent="0.25">
      <c r="O6715" s="1"/>
    </row>
    <row r="6716" spans="15:15" x14ac:dyDescent="0.25">
      <c r="O6716" s="1"/>
    </row>
    <row r="6717" spans="15:15" x14ac:dyDescent="0.25">
      <c r="O6717" s="1"/>
    </row>
    <row r="6718" spans="15:15" x14ac:dyDescent="0.25">
      <c r="O6718" s="1"/>
    </row>
    <row r="6719" spans="15:15" x14ac:dyDescent="0.25">
      <c r="O6719" s="1"/>
    </row>
    <row r="6720" spans="15:15" x14ac:dyDescent="0.25">
      <c r="O6720" s="1"/>
    </row>
    <row r="6721" spans="15:15" x14ac:dyDescent="0.25">
      <c r="O6721" s="1"/>
    </row>
    <row r="6722" spans="15:15" x14ac:dyDescent="0.25">
      <c r="O6722" s="1"/>
    </row>
    <row r="6723" spans="15:15" x14ac:dyDescent="0.25">
      <c r="O6723" s="1"/>
    </row>
    <row r="6724" spans="15:15" x14ac:dyDescent="0.25">
      <c r="O6724" s="1"/>
    </row>
    <row r="6725" spans="15:15" x14ac:dyDescent="0.25">
      <c r="O6725" s="1"/>
    </row>
    <row r="6726" spans="15:15" x14ac:dyDescent="0.25">
      <c r="O6726" s="1"/>
    </row>
    <row r="6727" spans="15:15" x14ac:dyDescent="0.25">
      <c r="O6727" s="1"/>
    </row>
    <row r="6728" spans="15:15" x14ac:dyDescent="0.25">
      <c r="O6728" s="1"/>
    </row>
    <row r="6729" spans="15:15" x14ac:dyDescent="0.25">
      <c r="O6729" s="1"/>
    </row>
    <row r="6730" spans="15:15" x14ac:dyDescent="0.25">
      <c r="O6730" s="1"/>
    </row>
    <row r="6731" spans="15:15" x14ac:dyDescent="0.25">
      <c r="O6731" s="1"/>
    </row>
    <row r="6732" spans="15:15" x14ac:dyDescent="0.25">
      <c r="O6732" s="1"/>
    </row>
    <row r="6733" spans="15:15" x14ac:dyDescent="0.25">
      <c r="O6733" s="1"/>
    </row>
    <row r="6734" spans="15:15" x14ac:dyDescent="0.25">
      <c r="O6734" s="1"/>
    </row>
    <row r="6735" spans="15:15" x14ac:dyDescent="0.25">
      <c r="O6735" s="1"/>
    </row>
    <row r="6736" spans="15:15" x14ac:dyDescent="0.25">
      <c r="O6736" s="1"/>
    </row>
    <row r="6737" spans="15:15" x14ac:dyDescent="0.25">
      <c r="O6737" s="1"/>
    </row>
    <row r="6738" spans="15:15" x14ac:dyDescent="0.25">
      <c r="O6738" s="1"/>
    </row>
    <row r="6739" spans="15:15" x14ac:dyDescent="0.25">
      <c r="O6739" s="1"/>
    </row>
    <row r="6740" spans="15:15" x14ac:dyDescent="0.25">
      <c r="O6740" s="1"/>
    </row>
    <row r="6741" spans="15:15" x14ac:dyDescent="0.25">
      <c r="O6741" s="1"/>
    </row>
    <row r="6742" spans="15:15" x14ac:dyDescent="0.25">
      <c r="O6742" s="1"/>
    </row>
    <row r="6743" spans="15:15" x14ac:dyDescent="0.25">
      <c r="O6743" s="1"/>
    </row>
    <row r="6744" spans="15:15" x14ac:dyDescent="0.25">
      <c r="O6744" s="1"/>
    </row>
    <row r="6745" spans="15:15" x14ac:dyDescent="0.25">
      <c r="O6745" s="1"/>
    </row>
    <row r="6746" spans="15:15" x14ac:dyDescent="0.25">
      <c r="O6746" s="1"/>
    </row>
    <row r="6747" spans="15:15" x14ac:dyDescent="0.25">
      <c r="O6747" s="1"/>
    </row>
    <row r="6748" spans="15:15" x14ac:dyDescent="0.25">
      <c r="O6748" s="1"/>
    </row>
    <row r="6749" spans="15:15" x14ac:dyDescent="0.25">
      <c r="O6749" s="1"/>
    </row>
    <row r="6750" spans="15:15" x14ac:dyDescent="0.25">
      <c r="O6750" s="1"/>
    </row>
    <row r="6751" spans="15:15" x14ac:dyDescent="0.25">
      <c r="O6751" s="1"/>
    </row>
    <row r="6752" spans="15:15" x14ac:dyDescent="0.25">
      <c r="O6752" s="1"/>
    </row>
    <row r="6753" spans="15:15" x14ac:dyDescent="0.25">
      <c r="O6753" s="1"/>
    </row>
    <row r="6754" spans="15:15" x14ac:dyDescent="0.25">
      <c r="O6754" s="1"/>
    </row>
    <row r="6755" spans="15:15" x14ac:dyDescent="0.25">
      <c r="O6755" s="1"/>
    </row>
    <row r="6756" spans="15:15" x14ac:dyDescent="0.25">
      <c r="O6756" s="1"/>
    </row>
    <row r="6757" spans="15:15" x14ac:dyDescent="0.25">
      <c r="O6757" s="1"/>
    </row>
    <row r="6758" spans="15:15" x14ac:dyDescent="0.25">
      <c r="O6758" s="1"/>
    </row>
    <row r="6759" spans="15:15" x14ac:dyDescent="0.25">
      <c r="O6759" s="1"/>
    </row>
    <row r="6760" spans="15:15" x14ac:dyDescent="0.25">
      <c r="O6760" s="1"/>
    </row>
    <row r="6761" spans="15:15" x14ac:dyDescent="0.25">
      <c r="O6761" s="1"/>
    </row>
    <row r="6762" spans="15:15" x14ac:dyDescent="0.25">
      <c r="O6762" s="1"/>
    </row>
    <row r="6763" spans="15:15" x14ac:dyDescent="0.25">
      <c r="O6763" s="1"/>
    </row>
    <row r="6764" spans="15:15" x14ac:dyDescent="0.25">
      <c r="O6764" s="1"/>
    </row>
    <row r="6765" spans="15:15" x14ac:dyDescent="0.25">
      <c r="O6765" s="1"/>
    </row>
    <row r="6766" spans="15:15" x14ac:dyDescent="0.25">
      <c r="O6766" s="1"/>
    </row>
    <row r="6767" spans="15:15" x14ac:dyDescent="0.25">
      <c r="O6767" s="1"/>
    </row>
    <row r="6768" spans="15:15" x14ac:dyDescent="0.25">
      <c r="O6768" s="1"/>
    </row>
    <row r="6769" spans="15:15" x14ac:dyDescent="0.25">
      <c r="O6769" s="1"/>
    </row>
    <row r="6770" spans="15:15" x14ac:dyDescent="0.25">
      <c r="O6770" s="1"/>
    </row>
    <row r="6771" spans="15:15" x14ac:dyDescent="0.25">
      <c r="O6771" s="1"/>
    </row>
    <row r="6772" spans="15:15" x14ac:dyDescent="0.25">
      <c r="O6772" s="1"/>
    </row>
    <row r="6773" spans="15:15" x14ac:dyDescent="0.25">
      <c r="O6773" s="1"/>
    </row>
    <row r="6774" spans="15:15" x14ac:dyDescent="0.25">
      <c r="O6774" s="1"/>
    </row>
    <row r="6775" spans="15:15" x14ac:dyDescent="0.25">
      <c r="O6775" s="1"/>
    </row>
    <row r="6776" spans="15:15" x14ac:dyDescent="0.25">
      <c r="O6776" s="1"/>
    </row>
    <row r="6777" spans="15:15" x14ac:dyDescent="0.25">
      <c r="O6777" s="1"/>
    </row>
    <row r="6778" spans="15:15" x14ac:dyDescent="0.25">
      <c r="O6778" s="1"/>
    </row>
    <row r="6779" spans="15:15" x14ac:dyDescent="0.25">
      <c r="O6779" s="1"/>
    </row>
    <row r="6780" spans="15:15" x14ac:dyDescent="0.25">
      <c r="O6780" s="1"/>
    </row>
    <row r="6781" spans="15:15" x14ac:dyDescent="0.25">
      <c r="O6781" s="1"/>
    </row>
    <row r="6782" spans="15:15" x14ac:dyDescent="0.25">
      <c r="O6782" s="1"/>
    </row>
    <row r="6783" spans="15:15" x14ac:dyDescent="0.25">
      <c r="O6783" s="1"/>
    </row>
    <row r="6784" spans="15:15" x14ac:dyDescent="0.25">
      <c r="O6784" s="1"/>
    </row>
    <row r="6785" spans="15:15" x14ac:dyDescent="0.25">
      <c r="O6785" s="1"/>
    </row>
    <row r="6786" spans="15:15" x14ac:dyDescent="0.25">
      <c r="O6786" s="1"/>
    </row>
    <row r="6787" spans="15:15" x14ac:dyDescent="0.25">
      <c r="O6787" s="1"/>
    </row>
    <row r="6788" spans="15:15" x14ac:dyDescent="0.25">
      <c r="O6788" s="1"/>
    </row>
    <row r="6789" spans="15:15" x14ac:dyDescent="0.25">
      <c r="O6789" s="1"/>
    </row>
    <row r="6790" spans="15:15" x14ac:dyDescent="0.25">
      <c r="O6790" s="1"/>
    </row>
    <row r="6791" spans="15:15" x14ac:dyDescent="0.25">
      <c r="O6791" s="1"/>
    </row>
    <row r="6792" spans="15:15" x14ac:dyDescent="0.25">
      <c r="O6792" s="1"/>
    </row>
    <row r="6793" spans="15:15" x14ac:dyDescent="0.25">
      <c r="O6793" s="1"/>
    </row>
    <row r="6794" spans="15:15" x14ac:dyDescent="0.25">
      <c r="O6794" s="1"/>
    </row>
    <row r="6795" spans="15:15" x14ac:dyDescent="0.25">
      <c r="O6795" s="1"/>
    </row>
    <row r="6796" spans="15:15" x14ac:dyDescent="0.25">
      <c r="O6796" s="1"/>
    </row>
    <row r="6797" spans="15:15" x14ac:dyDescent="0.25">
      <c r="O6797" s="1"/>
    </row>
    <row r="6798" spans="15:15" x14ac:dyDescent="0.25">
      <c r="O6798" s="1"/>
    </row>
    <row r="6799" spans="15:15" x14ac:dyDescent="0.25">
      <c r="O6799" s="1"/>
    </row>
    <row r="6800" spans="15:15" x14ac:dyDescent="0.25">
      <c r="O6800" s="1"/>
    </row>
    <row r="6801" spans="15:15" x14ac:dyDescent="0.25">
      <c r="O6801" s="1"/>
    </row>
    <row r="6802" spans="15:15" x14ac:dyDescent="0.25">
      <c r="O6802" s="1"/>
    </row>
    <row r="6803" spans="15:15" x14ac:dyDescent="0.25">
      <c r="O6803" s="1"/>
    </row>
    <row r="6804" spans="15:15" x14ac:dyDescent="0.25">
      <c r="O6804" s="1"/>
    </row>
    <row r="6805" spans="15:15" x14ac:dyDescent="0.25">
      <c r="O6805" s="1"/>
    </row>
    <row r="6806" spans="15:15" x14ac:dyDescent="0.25">
      <c r="O6806" s="1"/>
    </row>
    <row r="6807" spans="15:15" x14ac:dyDescent="0.25">
      <c r="O6807" s="1"/>
    </row>
    <row r="6808" spans="15:15" x14ac:dyDescent="0.25">
      <c r="O6808" s="1"/>
    </row>
    <row r="6809" spans="15:15" x14ac:dyDescent="0.25">
      <c r="O6809" s="1"/>
    </row>
    <row r="6810" spans="15:15" x14ac:dyDescent="0.25">
      <c r="O6810" s="1"/>
    </row>
    <row r="6811" spans="15:15" x14ac:dyDescent="0.25">
      <c r="O6811" s="1"/>
    </row>
    <row r="6812" spans="15:15" x14ac:dyDescent="0.25">
      <c r="O6812" s="1"/>
    </row>
    <row r="6813" spans="15:15" x14ac:dyDescent="0.25">
      <c r="O6813" s="1"/>
    </row>
    <row r="6814" spans="15:15" x14ac:dyDescent="0.25">
      <c r="O6814" s="1"/>
    </row>
    <row r="6815" spans="15:15" x14ac:dyDescent="0.25">
      <c r="O6815" s="1"/>
    </row>
    <row r="6816" spans="15:15" x14ac:dyDescent="0.25">
      <c r="O6816" s="1"/>
    </row>
    <row r="6817" spans="15:15" x14ac:dyDescent="0.25">
      <c r="O6817" s="1"/>
    </row>
    <row r="6818" spans="15:15" x14ac:dyDescent="0.25">
      <c r="O6818" s="1"/>
    </row>
    <row r="6819" spans="15:15" x14ac:dyDescent="0.25">
      <c r="O6819" s="1"/>
    </row>
    <row r="6820" spans="15:15" x14ac:dyDescent="0.25">
      <c r="O6820" s="1"/>
    </row>
    <row r="6821" spans="15:15" x14ac:dyDescent="0.25">
      <c r="O6821" s="1"/>
    </row>
    <row r="6822" spans="15:15" x14ac:dyDescent="0.25">
      <c r="O6822" s="1"/>
    </row>
    <row r="6823" spans="15:15" x14ac:dyDescent="0.25">
      <c r="O6823" s="1"/>
    </row>
    <row r="6824" spans="15:15" x14ac:dyDescent="0.25">
      <c r="O6824" s="1"/>
    </row>
    <row r="6825" spans="15:15" x14ac:dyDescent="0.25">
      <c r="O6825" s="1"/>
    </row>
    <row r="6826" spans="15:15" x14ac:dyDescent="0.25">
      <c r="O6826" s="1"/>
    </row>
    <row r="6827" spans="15:15" x14ac:dyDescent="0.25">
      <c r="O6827" s="1"/>
    </row>
    <row r="6828" spans="15:15" x14ac:dyDescent="0.25">
      <c r="O6828" s="1"/>
    </row>
    <row r="6829" spans="15:15" x14ac:dyDescent="0.25">
      <c r="O6829" s="1"/>
    </row>
    <row r="6830" spans="15:15" x14ac:dyDescent="0.25">
      <c r="O6830" s="1"/>
    </row>
    <row r="6831" spans="15:15" x14ac:dyDescent="0.25">
      <c r="O6831" s="1"/>
    </row>
    <row r="6832" spans="15:15" x14ac:dyDescent="0.25">
      <c r="O6832" s="1"/>
    </row>
    <row r="6833" spans="15:15" x14ac:dyDescent="0.25">
      <c r="O6833" s="1"/>
    </row>
    <row r="6834" spans="15:15" x14ac:dyDescent="0.25">
      <c r="O6834" s="1"/>
    </row>
    <row r="6835" spans="15:15" x14ac:dyDescent="0.25">
      <c r="O6835" s="1"/>
    </row>
    <row r="6836" spans="15:15" x14ac:dyDescent="0.25">
      <c r="O6836" s="1"/>
    </row>
    <row r="6837" spans="15:15" x14ac:dyDescent="0.25">
      <c r="O6837" s="1"/>
    </row>
    <row r="6838" spans="15:15" x14ac:dyDescent="0.25">
      <c r="O6838" s="1"/>
    </row>
    <row r="6839" spans="15:15" x14ac:dyDescent="0.25">
      <c r="O6839" s="1"/>
    </row>
    <row r="6840" spans="15:15" x14ac:dyDescent="0.25">
      <c r="O6840" s="1"/>
    </row>
    <row r="6841" spans="15:15" x14ac:dyDescent="0.25">
      <c r="O6841" s="1"/>
    </row>
    <row r="6842" spans="15:15" x14ac:dyDescent="0.25">
      <c r="O6842" s="1"/>
    </row>
    <row r="6843" spans="15:15" x14ac:dyDescent="0.25">
      <c r="O6843" s="1"/>
    </row>
    <row r="6844" spans="15:15" x14ac:dyDescent="0.25">
      <c r="O6844" s="1"/>
    </row>
    <row r="6845" spans="15:15" x14ac:dyDescent="0.25">
      <c r="O6845" s="1"/>
    </row>
    <row r="6846" spans="15:15" x14ac:dyDescent="0.25">
      <c r="O6846" s="1"/>
    </row>
    <row r="6847" spans="15:15" x14ac:dyDescent="0.25">
      <c r="O6847" s="1"/>
    </row>
    <row r="6848" spans="15:15" x14ac:dyDescent="0.25">
      <c r="O6848" s="1"/>
    </row>
    <row r="6849" spans="15:15" x14ac:dyDescent="0.25">
      <c r="O6849" s="1"/>
    </row>
    <row r="6850" spans="15:15" x14ac:dyDescent="0.25">
      <c r="O6850" s="1"/>
    </row>
    <row r="6851" spans="15:15" x14ac:dyDescent="0.25">
      <c r="O6851" s="1"/>
    </row>
    <row r="6852" spans="15:15" x14ac:dyDescent="0.25">
      <c r="O6852" s="1"/>
    </row>
    <row r="6853" spans="15:15" x14ac:dyDescent="0.25">
      <c r="O6853" s="1"/>
    </row>
    <row r="6854" spans="15:15" x14ac:dyDescent="0.25">
      <c r="O6854" s="1"/>
    </row>
    <row r="6855" spans="15:15" x14ac:dyDescent="0.25">
      <c r="O6855" s="1"/>
    </row>
    <row r="6856" spans="15:15" x14ac:dyDescent="0.25">
      <c r="O6856" s="1"/>
    </row>
    <row r="6857" spans="15:15" x14ac:dyDescent="0.25">
      <c r="O6857" s="1"/>
    </row>
    <row r="6858" spans="15:15" x14ac:dyDescent="0.25">
      <c r="O6858" s="1"/>
    </row>
    <row r="6859" spans="15:15" x14ac:dyDescent="0.25">
      <c r="O6859" s="1"/>
    </row>
    <row r="6860" spans="15:15" x14ac:dyDescent="0.25">
      <c r="O6860" s="1"/>
    </row>
    <row r="6861" spans="15:15" x14ac:dyDescent="0.25">
      <c r="O6861" s="1"/>
    </row>
    <row r="6862" spans="15:15" x14ac:dyDescent="0.25">
      <c r="O6862" s="1"/>
    </row>
    <row r="6863" spans="15:15" x14ac:dyDescent="0.25">
      <c r="O6863" s="1"/>
    </row>
    <row r="6864" spans="15:15" x14ac:dyDescent="0.25">
      <c r="O6864" s="1"/>
    </row>
    <row r="6865" spans="15:15" x14ac:dyDescent="0.25">
      <c r="O6865" s="1"/>
    </row>
    <row r="6866" spans="15:15" x14ac:dyDescent="0.25">
      <c r="O6866" s="1"/>
    </row>
    <row r="6867" spans="15:15" x14ac:dyDescent="0.25">
      <c r="O6867" s="1"/>
    </row>
    <row r="6868" spans="15:15" x14ac:dyDescent="0.25">
      <c r="O6868" s="1"/>
    </row>
    <row r="6869" spans="15:15" x14ac:dyDescent="0.25">
      <c r="O6869" s="1"/>
    </row>
    <row r="6870" spans="15:15" x14ac:dyDescent="0.25">
      <c r="O6870" s="1"/>
    </row>
    <row r="6871" spans="15:15" x14ac:dyDescent="0.25">
      <c r="O6871" s="1"/>
    </row>
    <row r="6872" spans="15:15" x14ac:dyDescent="0.25">
      <c r="O6872" s="1"/>
    </row>
    <row r="6873" spans="15:15" x14ac:dyDescent="0.25">
      <c r="O6873" s="1"/>
    </row>
    <row r="6874" spans="15:15" x14ac:dyDescent="0.25">
      <c r="O6874" s="1"/>
    </row>
    <row r="6875" spans="15:15" x14ac:dyDescent="0.25">
      <c r="O6875" s="1"/>
    </row>
    <row r="6876" spans="15:15" x14ac:dyDescent="0.25">
      <c r="O6876" s="1"/>
    </row>
    <row r="6877" spans="15:15" x14ac:dyDescent="0.25">
      <c r="O6877" s="1"/>
    </row>
    <row r="6878" spans="15:15" x14ac:dyDescent="0.25">
      <c r="O6878" s="1"/>
    </row>
    <row r="6879" spans="15:15" x14ac:dyDescent="0.25">
      <c r="O6879" s="1"/>
    </row>
    <row r="6880" spans="15:15" x14ac:dyDescent="0.25">
      <c r="O6880" s="1"/>
    </row>
    <row r="6881" spans="15:15" x14ac:dyDescent="0.25">
      <c r="O6881" s="1"/>
    </row>
    <row r="6882" spans="15:15" x14ac:dyDescent="0.25">
      <c r="O6882" s="1"/>
    </row>
    <row r="6883" spans="15:15" x14ac:dyDescent="0.25">
      <c r="O6883" s="1"/>
    </row>
    <row r="6884" spans="15:15" x14ac:dyDescent="0.25">
      <c r="O6884" s="1"/>
    </row>
    <row r="6885" spans="15:15" x14ac:dyDescent="0.25">
      <c r="O6885" s="1"/>
    </row>
    <row r="6886" spans="15:15" x14ac:dyDescent="0.25">
      <c r="O6886" s="1"/>
    </row>
    <row r="6887" spans="15:15" x14ac:dyDescent="0.25">
      <c r="O6887" s="1"/>
    </row>
    <row r="6888" spans="15:15" x14ac:dyDescent="0.25">
      <c r="O6888" s="1"/>
    </row>
    <row r="6889" spans="15:15" x14ac:dyDescent="0.25">
      <c r="O6889" s="1"/>
    </row>
    <row r="6890" spans="15:15" x14ac:dyDescent="0.25">
      <c r="O6890" s="1"/>
    </row>
    <row r="6891" spans="15:15" x14ac:dyDescent="0.25">
      <c r="O6891" s="1"/>
    </row>
    <row r="6892" spans="15:15" x14ac:dyDescent="0.25">
      <c r="O6892" s="1"/>
    </row>
    <row r="6893" spans="15:15" x14ac:dyDescent="0.25">
      <c r="O6893" s="1"/>
    </row>
    <row r="6894" spans="15:15" x14ac:dyDescent="0.25">
      <c r="O6894" s="1"/>
    </row>
    <row r="6895" spans="15:15" x14ac:dyDescent="0.25">
      <c r="O6895" s="1"/>
    </row>
    <row r="6896" spans="15:15" x14ac:dyDescent="0.25">
      <c r="O6896" s="1"/>
    </row>
    <row r="6897" spans="15:15" x14ac:dyDescent="0.25">
      <c r="O6897" s="1"/>
    </row>
    <row r="6898" spans="15:15" x14ac:dyDescent="0.25">
      <c r="O6898" s="1"/>
    </row>
    <row r="6899" spans="15:15" x14ac:dyDescent="0.25">
      <c r="O6899" s="1"/>
    </row>
    <row r="6900" spans="15:15" x14ac:dyDescent="0.25">
      <c r="O6900" s="1"/>
    </row>
    <row r="6901" spans="15:15" x14ac:dyDescent="0.25">
      <c r="O6901" s="1"/>
    </row>
    <row r="6902" spans="15:15" x14ac:dyDescent="0.25">
      <c r="O6902" s="1"/>
    </row>
    <row r="6903" spans="15:15" x14ac:dyDescent="0.25">
      <c r="O6903" s="1"/>
    </row>
    <row r="6904" spans="15:15" x14ac:dyDescent="0.25">
      <c r="O6904" s="1"/>
    </row>
    <row r="6905" spans="15:15" x14ac:dyDescent="0.25">
      <c r="O6905" s="1"/>
    </row>
    <row r="6906" spans="15:15" x14ac:dyDescent="0.25">
      <c r="O6906" s="1"/>
    </row>
    <row r="6907" spans="15:15" x14ac:dyDescent="0.25">
      <c r="O6907" s="1"/>
    </row>
    <row r="6908" spans="15:15" x14ac:dyDescent="0.25">
      <c r="O6908" s="1"/>
    </row>
    <row r="6909" spans="15:15" x14ac:dyDescent="0.25">
      <c r="O6909" s="1"/>
    </row>
    <row r="6910" spans="15:15" x14ac:dyDescent="0.25">
      <c r="O6910" s="1"/>
    </row>
    <row r="6911" spans="15:15" x14ac:dyDescent="0.25">
      <c r="O6911" s="1"/>
    </row>
    <row r="6912" spans="15:15" x14ac:dyDescent="0.25">
      <c r="O6912" s="1"/>
    </row>
    <row r="6913" spans="15:15" x14ac:dyDescent="0.25">
      <c r="O6913" s="1"/>
    </row>
    <row r="6914" spans="15:15" x14ac:dyDescent="0.25">
      <c r="O6914" s="1"/>
    </row>
    <row r="6915" spans="15:15" x14ac:dyDescent="0.25">
      <c r="O6915" s="1"/>
    </row>
    <row r="6916" spans="15:15" x14ac:dyDescent="0.25">
      <c r="O6916" s="1"/>
    </row>
    <row r="6917" spans="15:15" x14ac:dyDescent="0.25">
      <c r="O6917" s="1"/>
    </row>
    <row r="6918" spans="15:15" x14ac:dyDescent="0.25">
      <c r="O6918" s="1"/>
    </row>
    <row r="6919" spans="15:15" x14ac:dyDescent="0.25">
      <c r="O6919" s="1"/>
    </row>
    <row r="6920" spans="15:15" x14ac:dyDescent="0.25">
      <c r="O6920" s="1"/>
    </row>
    <row r="6921" spans="15:15" x14ac:dyDescent="0.25">
      <c r="O6921" s="1"/>
    </row>
    <row r="6922" spans="15:15" x14ac:dyDescent="0.25">
      <c r="O6922" s="1"/>
    </row>
    <row r="6923" spans="15:15" x14ac:dyDescent="0.25">
      <c r="O6923" s="1"/>
    </row>
    <row r="6924" spans="15:15" x14ac:dyDescent="0.25">
      <c r="O6924" s="1"/>
    </row>
    <row r="6925" spans="15:15" x14ac:dyDescent="0.25">
      <c r="O6925" s="1"/>
    </row>
    <row r="6926" spans="15:15" x14ac:dyDescent="0.25">
      <c r="O6926" s="1"/>
    </row>
    <row r="6927" spans="15:15" x14ac:dyDescent="0.25">
      <c r="O6927" s="1"/>
    </row>
    <row r="6928" spans="15:15" x14ac:dyDescent="0.25">
      <c r="O6928" s="1"/>
    </row>
    <row r="6929" spans="15:15" x14ac:dyDescent="0.25">
      <c r="O6929" s="1"/>
    </row>
    <row r="6930" spans="15:15" x14ac:dyDescent="0.25">
      <c r="O6930" s="1"/>
    </row>
    <row r="6931" spans="15:15" x14ac:dyDescent="0.25">
      <c r="O6931" s="1"/>
    </row>
    <row r="6932" spans="15:15" x14ac:dyDescent="0.25">
      <c r="O6932" s="1"/>
    </row>
    <row r="6933" spans="15:15" x14ac:dyDescent="0.25">
      <c r="O6933" s="1"/>
    </row>
    <row r="6934" spans="15:15" x14ac:dyDescent="0.25">
      <c r="O6934" s="1"/>
    </row>
    <row r="6935" spans="15:15" x14ac:dyDescent="0.25">
      <c r="O6935" s="1"/>
    </row>
    <row r="6936" spans="15:15" x14ac:dyDescent="0.25">
      <c r="O6936" s="1"/>
    </row>
    <row r="6937" spans="15:15" x14ac:dyDescent="0.25">
      <c r="O6937" s="1"/>
    </row>
    <row r="6938" spans="15:15" x14ac:dyDescent="0.25">
      <c r="O6938" s="1"/>
    </row>
    <row r="6939" spans="15:15" x14ac:dyDescent="0.25">
      <c r="O6939" s="1"/>
    </row>
    <row r="6940" spans="15:15" x14ac:dyDescent="0.25">
      <c r="O6940" s="1"/>
    </row>
    <row r="6941" spans="15:15" x14ac:dyDescent="0.25">
      <c r="O6941" s="1"/>
    </row>
    <row r="6942" spans="15:15" x14ac:dyDescent="0.25">
      <c r="O6942" s="1"/>
    </row>
    <row r="6943" spans="15:15" x14ac:dyDescent="0.25">
      <c r="O6943" s="1"/>
    </row>
    <row r="6944" spans="15:15" x14ac:dyDescent="0.25">
      <c r="O6944" s="1"/>
    </row>
    <row r="6945" spans="15:15" x14ac:dyDescent="0.25">
      <c r="O6945" s="1"/>
    </row>
    <row r="6946" spans="15:15" x14ac:dyDescent="0.25">
      <c r="O6946" s="1"/>
    </row>
    <row r="6947" spans="15:15" x14ac:dyDescent="0.25">
      <c r="O6947" s="1"/>
    </row>
    <row r="6948" spans="15:15" x14ac:dyDescent="0.25">
      <c r="O6948" s="1"/>
    </row>
    <row r="6949" spans="15:15" x14ac:dyDescent="0.25">
      <c r="O6949" s="1"/>
    </row>
    <row r="6950" spans="15:15" x14ac:dyDescent="0.25">
      <c r="O6950" s="1"/>
    </row>
    <row r="6951" spans="15:15" x14ac:dyDescent="0.25">
      <c r="O6951" s="1"/>
    </row>
    <row r="6952" spans="15:15" x14ac:dyDescent="0.25">
      <c r="O6952" s="1"/>
    </row>
    <row r="6953" spans="15:15" x14ac:dyDescent="0.25">
      <c r="O6953" s="1"/>
    </row>
    <row r="6954" spans="15:15" x14ac:dyDescent="0.25">
      <c r="O6954" s="1"/>
    </row>
    <row r="6955" spans="15:15" x14ac:dyDescent="0.25">
      <c r="O6955" s="1"/>
    </row>
    <row r="6956" spans="15:15" x14ac:dyDescent="0.25">
      <c r="O6956" s="1"/>
    </row>
    <row r="6957" spans="15:15" x14ac:dyDescent="0.25">
      <c r="O6957" s="1"/>
    </row>
    <row r="6958" spans="15:15" x14ac:dyDescent="0.25">
      <c r="O6958" s="1"/>
    </row>
    <row r="6959" spans="15:15" x14ac:dyDescent="0.25">
      <c r="O6959" s="1"/>
    </row>
    <row r="6960" spans="15:15" x14ac:dyDescent="0.25">
      <c r="O6960" s="1"/>
    </row>
    <row r="6961" spans="15:15" x14ac:dyDescent="0.25">
      <c r="O6961" s="1"/>
    </row>
    <row r="6962" spans="15:15" x14ac:dyDescent="0.25">
      <c r="O6962" s="1"/>
    </row>
    <row r="6963" spans="15:15" x14ac:dyDescent="0.25">
      <c r="O6963" s="1"/>
    </row>
    <row r="6964" spans="15:15" x14ac:dyDescent="0.25">
      <c r="O6964" s="1"/>
    </row>
    <row r="6965" spans="15:15" x14ac:dyDescent="0.25">
      <c r="O6965" s="1"/>
    </row>
    <row r="6966" spans="15:15" x14ac:dyDescent="0.25">
      <c r="O6966" s="1"/>
    </row>
    <row r="6967" spans="15:15" x14ac:dyDescent="0.25">
      <c r="O6967" s="1"/>
    </row>
    <row r="6968" spans="15:15" x14ac:dyDescent="0.25">
      <c r="O6968" s="1"/>
    </row>
    <row r="6969" spans="15:15" x14ac:dyDescent="0.25">
      <c r="O6969" s="1"/>
    </row>
    <row r="6970" spans="15:15" x14ac:dyDescent="0.25">
      <c r="O6970" s="1"/>
    </row>
    <row r="6971" spans="15:15" x14ac:dyDescent="0.25">
      <c r="O6971" s="1"/>
    </row>
    <row r="6972" spans="15:15" x14ac:dyDescent="0.25">
      <c r="O6972" s="1"/>
    </row>
    <row r="6973" spans="15:15" x14ac:dyDescent="0.25">
      <c r="O6973" s="1"/>
    </row>
    <row r="6974" spans="15:15" x14ac:dyDescent="0.25">
      <c r="O6974" s="1"/>
    </row>
    <row r="6975" spans="15:15" x14ac:dyDescent="0.25">
      <c r="O6975" s="1"/>
    </row>
    <row r="6976" spans="15:15" x14ac:dyDescent="0.25">
      <c r="O6976" s="1"/>
    </row>
    <row r="6977" spans="15:15" x14ac:dyDescent="0.25">
      <c r="O6977" s="1"/>
    </row>
    <row r="6978" spans="15:15" x14ac:dyDescent="0.25">
      <c r="O6978" s="1"/>
    </row>
    <row r="6979" spans="15:15" x14ac:dyDescent="0.25">
      <c r="O6979" s="1"/>
    </row>
    <row r="6980" spans="15:15" x14ac:dyDescent="0.25">
      <c r="O6980" s="1"/>
    </row>
    <row r="6981" spans="15:15" x14ac:dyDescent="0.25">
      <c r="O6981" s="1"/>
    </row>
    <row r="6982" spans="15:15" x14ac:dyDescent="0.25">
      <c r="O6982" s="1"/>
    </row>
    <row r="6983" spans="15:15" x14ac:dyDescent="0.25">
      <c r="O6983" s="1"/>
    </row>
    <row r="6984" spans="15:15" x14ac:dyDescent="0.25">
      <c r="O6984" s="1"/>
    </row>
    <row r="6985" spans="15:15" x14ac:dyDescent="0.25">
      <c r="O6985" s="1"/>
    </row>
    <row r="6986" spans="15:15" x14ac:dyDescent="0.25">
      <c r="O6986" s="1"/>
    </row>
    <row r="6987" spans="15:15" x14ac:dyDescent="0.25">
      <c r="O6987" s="1"/>
    </row>
    <row r="6988" spans="15:15" x14ac:dyDescent="0.25">
      <c r="O6988" s="1"/>
    </row>
    <row r="6989" spans="15:15" x14ac:dyDescent="0.25">
      <c r="O6989" s="1"/>
    </row>
    <row r="6990" spans="15:15" x14ac:dyDescent="0.25">
      <c r="O6990" s="1"/>
    </row>
    <row r="6991" spans="15:15" x14ac:dyDescent="0.25">
      <c r="O6991" s="1"/>
    </row>
    <row r="6992" spans="15:15" x14ac:dyDescent="0.25">
      <c r="O6992" s="1"/>
    </row>
    <row r="6993" spans="15:15" x14ac:dyDescent="0.25">
      <c r="O6993" s="1"/>
    </row>
    <row r="6994" spans="15:15" x14ac:dyDescent="0.25">
      <c r="O6994" s="1"/>
    </row>
    <row r="6995" spans="15:15" x14ac:dyDescent="0.25">
      <c r="O6995" s="1"/>
    </row>
    <row r="6996" spans="15:15" x14ac:dyDescent="0.25">
      <c r="O6996" s="1"/>
    </row>
    <row r="6997" spans="15:15" x14ac:dyDescent="0.25">
      <c r="O6997" s="1"/>
    </row>
    <row r="6998" spans="15:15" x14ac:dyDescent="0.25">
      <c r="O6998" s="1"/>
    </row>
    <row r="6999" spans="15:15" x14ac:dyDescent="0.25">
      <c r="O6999" s="1"/>
    </row>
    <row r="7000" spans="15:15" x14ac:dyDescent="0.25">
      <c r="O7000" s="1"/>
    </row>
    <row r="7001" spans="15:15" x14ac:dyDescent="0.25">
      <c r="O7001" s="1"/>
    </row>
    <row r="7002" spans="15:15" x14ac:dyDescent="0.25">
      <c r="O7002" s="1"/>
    </row>
    <row r="7003" spans="15:15" x14ac:dyDescent="0.25">
      <c r="O7003" s="1"/>
    </row>
    <row r="7004" spans="15:15" x14ac:dyDescent="0.25">
      <c r="O7004" s="1"/>
    </row>
    <row r="7005" spans="15:15" x14ac:dyDescent="0.25">
      <c r="O7005" s="1"/>
    </row>
    <row r="7006" spans="15:15" x14ac:dyDescent="0.25">
      <c r="O7006" s="1"/>
    </row>
    <row r="7007" spans="15:15" x14ac:dyDescent="0.25">
      <c r="O7007" s="1"/>
    </row>
    <row r="7008" spans="15:15" x14ac:dyDescent="0.25">
      <c r="O7008" s="1"/>
    </row>
    <row r="7009" spans="15:15" x14ac:dyDescent="0.25">
      <c r="O7009" s="1"/>
    </row>
    <row r="7010" spans="15:15" x14ac:dyDescent="0.25">
      <c r="O7010" s="1"/>
    </row>
    <row r="7011" spans="15:15" x14ac:dyDescent="0.25">
      <c r="O7011" s="1"/>
    </row>
    <row r="7012" spans="15:15" x14ac:dyDescent="0.25">
      <c r="O7012" s="1"/>
    </row>
    <row r="7013" spans="15:15" x14ac:dyDescent="0.25">
      <c r="O7013" s="1"/>
    </row>
    <row r="7014" spans="15:15" x14ac:dyDescent="0.25">
      <c r="O7014" s="1"/>
    </row>
    <row r="7015" spans="15:15" x14ac:dyDescent="0.25">
      <c r="O7015" s="1"/>
    </row>
    <row r="7016" spans="15:15" x14ac:dyDescent="0.25">
      <c r="O7016" s="1"/>
    </row>
    <row r="7017" spans="15:15" x14ac:dyDescent="0.25">
      <c r="O7017" s="1"/>
    </row>
    <row r="7018" spans="15:15" x14ac:dyDescent="0.25">
      <c r="O7018" s="1"/>
    </row>
    <row r="7019" spans="15:15" x14ac:dyDescent="0.25">
      <c r="O7019" s="1"/>
    </row>
    <row r="7020" spans="15:15" x14ac:dyDescent="0.25">
      <c r="O7020" s="1"/>
    </row>
    <row r="7021" spans="15:15" x14ac:dyDescent="0.25">
      <c r="O7021" s="1"/>
    </row>
    <row r="7022" spans="15:15" x14ac:dyDescent="0.25">
      <c r="O7022" s="1"/>
    </row>
    <row r="7023" spans="15:15" x14ac:dyDescent="0.25">
      <c r="O7023" s="1"/>
    </row>
    <row r="7024" spans="15:15" x14ac:dyDescent="0.25">
      <c r="O7024" s="1"/>
    </row>
    <row r="7025" spans="15:15" x14ac:dyDescent="0.25">
      <c r="O7025" s="1"/>
    </row>
    <row r="7026" spans="15:15" x14ac:dyDescent="0.25">
      <c r="O7026" s="1"/>
    </row>
    <row r="7027" spans="15:15" x14ac:dyDescent="0.25">
      <c r="O7027" s="1"/>
    </row>
    <row r="7028" spans="15:15" x14ac:dyDescent="0.25">
      <c r="O7028" s="1"/>
    </row>
    <row r="7029" spans="15:15" x14ac:dyDescent="0.25">
      <c r="O7029" s="1"/>
    </row>
    <row r="7030" spans="15:15" x14ac:dyDescent="0.25">
      <c r="O7030" s="1"/>
    </row>
    <row r="7031" spans="15:15" x14ac:dyDescent="0.25">
      <c r="O7031" s="1"/>
    </row>
    <row r="7032" spans="15:15" x14ac:dyDescent="0.25">
      <c r="O7032" s="1"/>
    </row>
    <row r="7033" spans="15:15" x14ac:dyDescent="0.25">
      <c r="O7033" s="1"/>
    </row>
    <row r="7034" spans="15:15" x14ac:dyDescent="0.25">
      <c r="O7034" s="1"/>
    </row>
    <row r="7035" spans="15:15" x14ac:dyDescent="0.25">
      <c r="O7035" s="1"/>
    </row>
    <row r="7036" spans="15:15" x14ac:dyDescent="0.25">
      <c r="O7036" s="1"/>
    </row>
    <row r="7037" spans="15:15" x14ac:dyDescent="0.25">
      <c r="O7037" s="1"/>
    </row>
    <row r="7038" spans="15:15" x14ac:dyDescent="0.25">
      <c r="O7038" s="1"/>
    </row>
    <row r="7039" spans="15:15" x14ac:dyDescent="0.25">
      <c r="O7039" s="1"/>
    </row>
    <row r="7040" spans="15:15" x14ac:dyDescent="0.25">
      <c r="O7040" s="1"/>
    </row>
    <row r="7041" spans="15:15" x14ac:dyDescent="0.25">
      <c r="O7041" s="1"/>
    </row>
    <row r="7042" spans="15:15" x14ac:dyDescent="0.25">
      <c r="O7042" s="1"/>
    </row>
    <row r="7043" spans="15:15" x14ac:dyDescent="0.25">
      <c r="O7043" s="1"/>
    </row>
    <row r="7044" spans="15:15" x14ac:dyDescent="0.25">
      <c r="O7044" s="1"/>
    </row>
    <row r="7045" spans="15:15" x14ac:dyDescent="0.25">
      <c r="O7045" s="1"/>
    </row>
    <row r="7046" spans="15:15" x14ac:dyDescent="0.25">
      <c r="O7046" s="1"/>
    </row>
    <row r="7047" spans="15:15" x14ac:dyDescent="0.25">
      <c r="O7047" s="1"/>
    </row>
    <row r="7048" spans="15:15" x14ac:dyDescent="0.25">
      <c r="O7048" s="1"/>
    </row>
    <row r="7049" spans="15:15" x14ac:dyDescent="0.25">
      <c r="O7049" s="1"/>
    </row>
    <row r="7050" spans="15:15" x14ac:dyDescent="0.25">
      <c r="O7050" s="1"/>
    </row>
    <row r="7051" spans="15:15" x14ac:dyDescent="0.25">
      <c r="O7051" s="1"/>
    </row>
    <row r="7052" spans="15:15" x14ac:dyDescent="0.25">
      <c r="O7052" s="1"/>
    </row>
    <row r="7053" spans="15:15" x14ac:dyDescent="0.25">
      <c r="O7053" s="1"/>
    </row>
    <row r="7054" spans="15:15" x14ac:dyDescent="0.25">
      <c r="O7054" s="1"/>
    </row>
    <row r="7055" spans="15:15" x14ac:dyDescent="0.25">
      <c r="O7055" s="1"/>
    </row>
    <row r="7056" spans="15:15" x14ac:dyDescent="0.25">
      <c r="O7056" s="1"/>
    </row>
    <row r="7057" spans="15:15" x14ac:dyDescent="0.25">
      <c r="O7057" s="1"/>
    </row>
    <row r="7058" spans="15:15" x14ac:dyDescent="0.25">
      <c r="O7058" s="1"/>
    </row>
    <row r="7059" spans="15:15" x14ac:dyDescent="0.25">
      <c r="O7059" s="1"/>
    </row>
    <row r="7060" spans="15:15" x14ac:dyDescent="0.25">
      <c r="O7060" s="1"/>
    </row>
    <row r="7061" spans="15:15" x14ac:dyDescent="0.25">
      <c r="O7061" s="1"/>
    </row>
    <row r="7062" spans="15:15" x14ac:dyDescent="0.25">
      <c r="O7062" s="1"/>
    </row>
    <row r="7063" spans="15:15" x14ac:dyDescent="0.25">
      <c r="O7063" s="1"/>
    </row>
    <row r="7064" spans="15:15" x14ac:dyDescent="0.25">
      <c r="O7064" s="1"/>
    </row>
    <row r="7065" spans="15:15" x14ac:dyDescent="0.25">
      <c r="O7065" s="1"/>
    </row>
    <row r="7066" spans="15:15" x14ac:dyDescent="0.25">
      <c r="O7066" s="1"/>
    </row>
    <row r="7067" spans="15:15" x14ac:dyDescent="0.25">
      <c r="O7067" s="1"/>
    </row>
    <row r="7068" spans="15:15" x14ac:dyDescent="0.25">
      <c r="O7068" s="1"/>
    </row>
    <row r="7069" spans="15:15" x14ac:dyDescent="0.25">
      <c r="O7069" s="1"/>
    </row>
    <row r="7070" spans="15:15" x14ac:dyDescent="0.25">
      <c r="O7070" s="1"/>
    </row>
    <row r="7071" spans="15:15" x14ac:dyDescent="0.25">
      <c r="O7071" s="1"/>
    </row>
    <row r="7072" spans="15:15" x14ac:dyDescent="0.25">
      <c r="O7072" s="1"/>
    </row>
    <row r="7073" spans="15:15" x14ac:dyDescent="0.25">
      <c r="O7073" s="1"/>
    </row>
    <row r="7074" spans="15:15" x14ac:dyDescent="0.25">
      <c r="O7074" s="1"/>
    </row>
    <row r="7075" spans="15:15" x14ac:dyDescent="0.25">
      <c r="O7075" s="1"/>
    </row>
    <row r="7076" spans="15:15" x14ac:dyDescent="0.25">
      <c r="O7076" s="1"/>
    </row>
    <row r="7077" spans="15:15" x14ac:dyDescent="0.25">
      <c r="O7077" s="1"/>
    </row>
    <row r="7078" spans="15:15" x14ac:dyDescent="0.25">
      <c r="O7078" s="1"/>
    </row>
    <row r="7079" spans="15:15" x14ac:dyDescent="0.25">
      <c r="O7079" s="1"/>
    </row>
    <row r="7080" spans="15:15" x14ac:dyDescent="0.25">
      <c r="O7080" s="1"/>
    </row>
    <row r="7081" spans="15:15" x14ac:dyDescent="0.25">
      <c r="O7081" s="1"/>
    </row>
    <row r="7082" spans="15:15" x14ac:dyDescent="0.25">
      <c r="O7082" s="1"/>
    </row>
    <row r="7083" spans="15:15" x14ac:dyDescent="0.25">
      <c r="O7083" s="1"/>
    </row>
    <row r="7084" spans="15:15" x14ac:dyDescent="0.25">
      <c r="O7084" s="1"/>
    </row>
    <row r="7085" spans="15:15" x14ac:dyDescent="0.25">
      <c r="O7085" s="1"/>
    </row>
    <row r="7086" spans="15:15" x14ac:dyDescent="0.25">
      <c r="O7086" s="1"/>
    </row>
    <row r="7087" spans="15:15" x14ac:dyDescent="0.25">
      <c r="O7087" s="1"/>
    </row>
    <row r="7088" spans="15:15" x14ac:dyDescent="0.25">
      <c r="O7088" s="1"/>
    </row>
    <row r="7089" spans="15:15" x14ac:dyDescent="0.25">
      <c r="O7089" s="1"/>
    </row>
    <row r="7090" spans="15:15" x14ac:dyDescent="0.25">
      <c r="O7090" s="1"/>
    </row>
    <row r="7091" spans="15:15" x14ac:dyDescent="0.25">
      <c r="O7091" s="1"/>
    </row>
    <row r="7092" spans="15:15" x14ac:dyDescent="0.25">
      <c r="O7092" s="1"/>
    </row>
    <row r="7093" spans="15:15" x14ac:dyDescent="0.25">
      <c r="O7093" s="1"/>
    </row>
    <row r="7094" spans="15:15" x14ac:dyDescent="0.25">
      <c r="O7094" s="1"/>
    </row>
    <row r="7095" spans="15:15" x14ac:dyDescent="0.25">
      <c r="O7095" s="1"/>
    </row>
    <row r="7096" spans="15:15" x14ac:dyDescent="0.25">
      <c r="O7096" s="1"/>
    </row>
    <row r="7097" spans="15:15" x14ac:dyDescent="0.25">
      <c r="O7097" s="1"/>
    </row>
    <row r="7098" spans="15:15" x14ac:dyDescent="0.25">
      <c r="O7098" s="1"/>
    </row>
    <row r="7099" spans="15:15" x14ac:dyDescent="0.25">
      <c r="O7099" s="1"/>
    </row>
    <row r="7100" spans="15:15" x14ac:dyDescent="0.25">
      <c r="O7100" s="1"/>
    </row>
    <row r="7101" spans="15:15" x14ac:dyDescent="0.25">
      <c r="O7101" s="1"/>
    </row>
    <row r="7102" spans="15:15" x14ac:dyDescent="0.25">
      <c r="O7102" s="1"/>
    </row>
    <row r="7103" spans="15:15" x14ac:dyDescent="0.25">
      <c r="O7103" s="1"/>
    </row>
    <row r="7104" spans="15:15" x14ac:dyDescent="0.25">
      <c r="O7104" s="1"/>
    </row>
    <row r="7105" spans="15:15" x14ac:dyDescent="0.25">
      <c r="O7105" s="1"/>
    </row>
    <row r="7106" spans="15:15" x14ac:dyDescent="0.25">
      <c r="O7106" s="1"/>
    </row>
    <row r="7107" spans="15:15" x14ac:dyDescent="0.25">
      <c r="O7107" s="1"/>
    </row>
    <row r="7108" spans="15:15" x14ac:dyDescent="0.25">
      <c r="O7108" s="1"/>
    </row>
    <row r="7109" spans="15:15" x14ac:dyDescent="0.25">
      <c r="O7109" s="1"/>
    </row>
    <row r="7110" spans="15:15" x14ac:dyDescent="0.25">
      <c r="O7110" s="1"/>
    </row>
    <row r="7111" spans="15:15" x14ac:dyDescent="0.25">
      <c r="O7111" s="1"/>
    </row>
    <row r="7112" spans="15:15" x14ac:dyDescent="0.25">
      <c r="O7112" s="1"/>
    </row>
    <row r="7113" spans="15:15" x14ac:dyDescent="0.25">
      <c r="O7113" s="1"/>
    </row>
    <row r="7114" spans="15:15" x14ac:dyDescent="0.25">
      <c r="O7114" s="1"/>
    </row>
    <row r="7115" spans="15:15" x14ac:dyDescent="0.25">
      <c r="O7115" s="1"/>
    </row>
    <row r="7116" spans="15:15" x14ac:dyDescent="0.25">
      <c r="O7116" s="1"/>
    </row>
    <row r="7117" spans="15:15" x14ac:dyDescent="0.25">
      <c r="O7117" s="1"/>
    </row>
    <row r="7118" spans="15:15" x14ac:dyDescent="0.25">
      <c r="O7118" s="1"/>
    </row>
    <row r="7119" spans="15:15" x14ac:dyDescent="0.25">
      <c r="O7119" s="1"/>
    </row>
    <row r="7120" spans="15:15" x14ac:dyDescent="0.25">
      <c r="O7120" s="1"/>
    </row>
    <row r="7121" spans="15:15" x14ac:dyDescent="0.25">
      <c r="O7121" s="1"/>
    </row>
    <row r="7122" spans="15:15" x14ac:dyDescent="0.25">
      <c r="O7122" s="1"/>
    </row>
    <row r="7123" spans="15:15" x14ac:dyDescent="0.25">
      <c r="O7123" s="1"/>
    </row>
    <row r="7124" spans="15:15" x14ac:dyDescent="0.25">
      <c r="O7124" s="1"/>
    </row>
    <row r="7125" spans="15:15" x14ac:dyDescent="0.25">
      <c r="O7125" s="1"/>
    </row>
    <row r="7126" spans="15:15" x14ac:dyDescent="0.25">
      <c r="O7126" s="1"/>
    </row>
    <row r="7127" spans="15:15" x14ac:dyDescent="0.25">
      <c r="O7127" s="1"/>
    </row>
    <row r="7128" spans="15:15" x14ac:dyDescent="0.25">
      <c r="O7128" s="1"/>
    </row>
    <row r="7129" spans="15:15" x14ac:dyDescent="0.25">
      <c r="O7129" s="1"/>
    </row>
    <row r="7130" spans="15:15" x14ac:dyDescent="0.25">
      <c r="O7130" s="1"/>
    </row>
    <row r="7131" spans="15:15" x14ac:dyDescent="0.25">
      <c r="O7131" s="1"/>
    </row>
    <row r="7132" spans="15:15" x14ac:dyDescent="0.25">
      <c r="O7132" s="1"/>
    </row>
    <row r="7133" spans="15:15" x14ac:dyDescent="0.25">
      <c r="O7133" s="1"/>
    </row>
    <row r="7134" spans="15:15" x14ac:dyDescent="0.25">
      <c r="O7134" s="1"/>
    </row>
    <row r="7135" spans="15:15" x14ac:dyDescent="0.25">
      <c r="O7135" s="1"/>
    </row>
    <row r="7136" spans="15:15" x14ac:dyDescent="0.25">
      <c r="O7136" s="1"/>
    </row>
    <row r="7137" spans="15:15" x14ac:dyDescent="0.25">
      <c r="O7137" s="1"/>
    </row>
    <row r="7138" spans="15:15" x14ac:dyDescent="0.25">
      <c r="O7138" s="1"/>
    </row>
    <row r="7139" spans="15:15" x14ac:dyDescent="0.25">
      <c r="O7139" s="1"/>
    </row>
    <row r="7140" spans="15:15" x14ac:dyDescent="0.25">
      <c r="O7140" s="1"/>
    </row>
    <row r="7141" spans="15:15" x14ac:dyDescent="0.25">
      <c r="O7141" s="1"/>
    </row>
    <row r="7142" spans="15:15" x14ac:dyDescent="0.25">
      <c r="O7142" s="1"/>
    </row>
    <row r="7143" spans="15:15" x14ac:dyDescent="0.25">
      <c r="O7143" s="1"/>
    </row>
    <row r="7144" spans="15:15" x14ac:dyDescent="0.25">
      <c r="O7144" s="1"/>
    </row>
    <row r="7145" spans="15:15" x14ac:dyDescent="0.25">
      <c r="O7145" s="1"/>
    </row>
    <row r="7146" spans="15:15" x14ac:dyDescent="0.25">
      <c r="O7146" s="1"/>
    </row>
    <row r="7147" spans="15:15" x14ac:dyDescent="0.25">
      <c r="O7147" s="1"/>
    </row>
    <row r="7148" spans="15:15" x14ac:dyDescent="0.25">
      <c r="O7148" s="1"/>
    </row>
    <row r="7149" spans="15:15" x14ac:dyDescent="0.25">
      <c r="O7149" s="1"/>
    </row>
    <row r="7150" spans="15:15" x14ac:dyDescent="0.25">
      <c r="O7150" s="1"/>
    </row>
    <row r="7151" spans="15:15" x14ac:dyDescent="0.25">
      <c r="O7151" s="1"/>
    </row>
    <row r="7152" spans="15:15" x14ac:dyDescent="0.25">
      <c r="O7152" s="1"/>
    </row>
    <row r="7153" spans="15:15" x14ac:dyDescent="0.25">
      <c r="O7153" s="1"/>
    </row>
    <row r="7154" spans="15:15" x14ac:dyDescent="0.25">
      <c r="O7154" s="1"/>
    </row>
    <row r="7155" spans="15:15" x14ac:dyDescent="0.25">
      <c r="O7155" s="1"/>
    </row>
    <row r="7156" spans="15:15" x14ac:dyDescent="0.25">
      <c r="O7156" s="1"/>
    </row>
    <row r="7157" spans="15:15" x14ac:dyDescent="0.25">
      <c r="O7157" s="1"/>
    </row>
    <row r="7158" spans="15:15" x14ac:dyDescent="0.25">
      <c r="O7158" s="1"/>
    </row>
    <row r="7159" spans="15:15" x14ac:dyDescent="0.25">
      <c r="O7159" s="1"/>
    </row>
    <row r="7160" spans="15:15" x14ac:dyDescent="0.25">
      <c r="O7160" s="1"/>
    </row>
    <row r="7161" spans="15:15" x14ac:dyDescent="0.25">
      <c r="O7161" s="1"/>
    </row>
    <row r="7162" spans="15:15" x14ac:dyDescent="0.25">
      <c r="O7162" s="1"/>
    </row>
    <row r="7163" spans="15:15" x14ac:dyDescent="0.25">
      <c r="O7163" s="1"/>
    </row>
    <row r="7164" spans="15:15" x14ac:dyDescent="0.25">
      <c r="O7164" s="1"/>
    </row>
    <row r="7165" spans="15:15" x14ac:dyDescent="0.25">
      <c r="O7165" s="1"/>
    </row>
    <row r="7166" spans="15:15" x14ac:dyDescent="0.25">
      <c r="O7166" s="1"/>
    </row>
    <row r="7167" spans="15:15" x14ac:dyDescent="0.25">
      <c r="O7167" s="1"/>
    </row>
    <row r="7168" spans="15:15" x14ac:dyDescent="0.25">
      <c r="O7168" s="1"/>
    </row>
    <row r="7169" spans="15:15" x14ac:dyDescent="0.25">
      <c r="O7169" s="1"/>
    </row>
    <row r="7170" spans="15:15" x14ac:dyDescent="0.25">
      <c r="O7170" s="1"/>
    </row>
    <row r="7171" spans="15:15" x14ac:dyDescent="0.25">
      <c r="O7171" s="1"/>
    </row>
    <row r="7172" spans="15:15" x14ac:dyDescent="0.25">
      <c r="O7172" s="1"/>
    </row>
    <row r="7173" spans="15:15" x14ac:dyDescent="0.25">
      <c r="O7173" s="1"/>
    </row>
    <row r="7174" spans="15:15" x14ac:dyDescent="0.25">
      <c r="O7174" s="1"/>
    </row>
    <row r="7175" spans="15:15" x14ac:dyDescent="0.25">
      <c r="O7175" s="1"/>
    </row>
    <row r="7176" spans="15:15" x14ac:dyDescent="0.25">
      <c r="O7176" s="1"/>
    </row>
    <row r="7177" spans="15:15" x14ac:dyDescent="0.25">
      <c r="O7177" s="1"/>
    </row>
    <row r="7178" spans="15:15" x14ac:dyDescent="0.25">
      <c r="O7178" s="1"/>
    </row>
    <row r="7179" spans="15:15" x14ac:dyDescent="0.25">
      <c r="O7179" s="1"/>
    </row>
    <row r="7180" spans="15:15" x14ac:dyDescent="0.25">
      <c r="O7180" s="1"/>
    </row>
    <row r="7181" spans="15:15" x14ac:dyDescent="0.25">
      <c r="O7181" s="1"/>
    </row>
    <row r="7182" spans="15:15" x14ac:dyDescent="0.25">
      <c r="O7182" s="1"/>
    </row>
    <row r="7183" spans="15:15" x14ac:dyDescent="0.25">
      <c r="O7183" s="1"/>
    </row>
    <row r="7184" spans="15:15" x14ac:dyDescent="0.25">
      <c r="O7184" s="1"/>
    </row>
    <row r="7185" spans="15:15" x14ac:dyDescent="0.25">
      <c r="O7185" s="1"/>
    </row>
    <row r="7186" spans="15:15" x14ac:dyDescent="0.25">
      <c r="O7186" s="1"/>
    </row>
    <row r="7187" spans="15:15" x14ac:dyDescent="0.25">
      <c r="O7187" s="1"/>
    </row>
    <row r="7188" spans="15:15" x14ac:dyDescent="0.25">
      <c r="O7188" s="1"/>
    </row>
    <row r="7189" spans="15:15" x14ac:dyDescent="0.25">
      <c r="O7189" s="1"/>
    </row>
    <row r="7190" spans="15:15" x14ac:dyDescent="0.25">
      <c r="O7190" s="1"/>
    </row>
    <row r="7191" spans="15:15" x14ac:dyDescent="0.25">
      <c r="O7191" s="1"/>
    </row>
    <row r="7192" spans="15:15" x14ac:dyDescent="0.25">
      <c r="O7192" s="1"/>
    </row>
    <row r="7193" spans="15:15" x14ac:dyDescent="0.25">
      <c r="O7193" s="1"/>
    </row>
    <row r="7194" spans="15:15" x14ac:dyDescent="0.25">
      <c r="O7194" s="1"/>
    </row>
    <row r="7195" spans="15:15" x14ac:dyDescent="0.25">
      <c r="O7195" s="1"/>
    </row>
    <row r="7196" spans="15:15" x14ac:dyDescent="0.25">
      <c r="O7196" s="1"/>
    </row>
    <row r="7197" spans="15:15" x14ac:dyDescent="0.25">
      <c r="O7197" s="1"/>
    </row>
    <row r="7198" spans="15:15" x14ac:dyDescent="0.25">
      <c r="O7198" s="1"/>
    </row>
    <row r="7199" spans="15:15" x14ac:dyDescent="0.25">
      <c r="O7199" s="1"/>
    </row>
    <row r="7200" spans="15:15" x14ac:dyDescent="0.25">
      <c r="O7200" s="1"/>
    </row>
    <row r="7201" spans="15:15" x14ac:dyDescent="0.25">
      <c r="O7201" s="1"/>
    </row>
    <row r="7202" spans="15:15" x14ac:dyDescent="0.25">
      <c r="O7202" s="1"/>
    </row>
    <row r="7203" spans="15:15" x14ac:dyDescent="0.25">
      <c r="O7203" s="1"/>
    </row>
    <row r="7204" spans="15:15" x14ac:dyDescent="0.25">
      <c r="O7204" s="1"/>
    </row>
    <row r="7205" spans="15:15" x14ac:dyDescent="0.25">
      <c r="O7205" s="1"/>
    </row>
    <row r="7206" spans="15:15" x14ac:dyDescent="0.25">
      <c r="O7206" s="1"/>
    </row>
    <row r="7207" spans="15:15" x14ac:dyDescent="0.25">
      <c r="O7207" s="1"/>
    </row>
    <row r="7208" spans="15:15" x14ac:dyDescent="0.25">
      <c r="O7208" s="1"/>
    </row>
    <row r="7209" spans="15:15" x14ac:dyDescent="0.25">
      <c r="O7209" s="1"/>
    </row>
    <row r="7210" spans="15:15" x14ac:dyDescent="0.25">
      <c r="O7210" s="1"/>
    </row>
    <row r="7211" spans="15:15" x14ac:dyDescent="0.25">
      <c r="O7211" s="1"/>
    </row>
    <row r="7212" spans="15:15" x14ac:dyDescent="0.25">
      <c r="O7212" s="1"/>
    </row>
    <row r="7213" spans="15:15" x14ac:dyDescent="0.25">
      <c r="O7213" s="1"/>
    </row>
    <row r="7214" spans="15:15" x14ac:dyDescent="0.25">
      <c r="O7214" s="1"/>
    </row>
    <row r="7215" spans="15:15" x14ac:dyDescent="0.25">
      <c r="O7215" s="1"/>
    </row>
    <row r="7216" spans="15:15" x14ac:dyDescent="0.25">
      <c r="O7216" s="1"/>
    </row>
    <row r="7217" spans="15:15" x14ac:dyDescent="0.25">
      <c r="O72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tabSelected="1" topLeftCell="H23" workbookViewId="0">
      <selection activeCell="C54" sqref="C54"/>
    </sheetView>
  </sheetViews>
  <sheetFormatPr defaultRowHeight="15" x14ac:dyDescent="0.25"/>
  <cols>
    <col min="1" max="1" width="13.42578125" bestFit="1" customWidth="1"/>
    <col min="2" max="2" width="23.5703125" bestFit="1" customWidth="1"/>
    <col min="3" max="3" width="25.5703125" bestFit="1" customWidth="1"/>
    <col min="9" max="9" width="13.42578125" bestFit="1" customWidth="1"/>
    <col min="10" max="10" width="23.85546875" bestFit="1" customWidth="1"/>
    <col min="11" max="11" width="25.85546875" bestFit="1" customWidth="1"/>
    <col min="12" max="12" width="8.85546875" customWidth="1"/>
    <col min="14" max="14" width="13.42578125" bestFit="1" customWidth="1"/>
    <col min="15" max="15" width="19.7109375" bestFit="1" customWidth="1"/>
    <col min="16" max="16" width="21.7109375" bestFit="1" customWidth="1"/>
    <col min="17" max="17" width="10.7109375" bestFit="1" customWidth="1"/>
  </cols>
  <sheetData>
    <row r="2" spans="1:17" x14ac:dyDescent="0.25">
      <c r="B2" t="s">
        <v>219</v>
      </c>
      <c r="C2" t="s">
        <v>220</v>
      </c>
      <c r="J2" t="s">
        <v>221</v>
      </c>
      <c r="O2" t="s">
        <v>230</v>
      </c>
      <c r="P2" t="s">
        <v>231</v>
      </c>
      <c r="Q2" t="s">
        <v>232</v>
      </c>
    </row>
    <row r="3" spans="1:17" x14ac:dyDescent="0.25">
      <c r="A3" t="s">
        <v>222</v>
      </c>
      <c r="B3">
        <f>SUM(NumeroFileConCloni2.1.5)</f>
        <v>60</v>
      </c>
      <c r="C3">
        <f>ROWS(DebtFIleSenzaCloni2.1.5)</f>
        <v>129</v>
      </c>
      <c r="I3" t="s">
        <v>222</v>
      </c>
      <c r="J3">
        <f>ROWS(NumeroFileConCloni2.1.5)</f>
        <v>146</v>
      </c>
      <c r="N3" t="s">
        <v>222</v>
      </c>
      <c r="O3">
        <f>ROWS(CloniTipo12.1.5)</f>
        <v>7</v>
      </c>
      <c r="P3">
        <f>ROWS(CloniTipo22.1.5)</f>
        <v>27</v>
      </c>
      <c r="Q3">
        <f>ROWS(CloniTipo32.1.5)</f>
        <v>112</v>
      </c>
    </row>
    <row r="4" spans="1:17" x14ac:dyDescent="0.25">
      <c r="A4" t="s">
        <v>223</v>
      </c>
      <c r="B4">
        <f>SUM(NumeroFileConCloni2.1.6)</f>
        <v>60</v>
      </c>
      <c r="C4">
        <f>ROWS(DebtFileSenzaCloni2.1.6)</f>
        <v>130</v>
      </c>
      <c r="I4" t="s">
        <v>223</v>
      </c>
      <c r="J4">
        <f>ROWS(NumeroFileConCloni2.1.6)</f>
        <v>146</v>
      </c>
      <c r="N4" t="s">
        <v>223</v>
      </c>
      <c r="O4">
        <f>ROWS(CloniTipo12.1.6)</f>
        <v>7</v>
      </c>
      <c r="P4">
        <f>ROWS(CloniTipo22.1.6)</f>
        <v>27</v>
      </c>
      <c r="Q4">
        <f>ROWS(CloniTipo32.1.6)</f>
        <v>112</v>
      </c>
    </row>
    <row r="5" spans="1:17" x14ac:dyDescent="0.25">
      <c r="A5" t="s">
        <v>224</v>
      </c>
      <c r="B5">
        <f>SUM(NumeroFileConCloni2.1.7)</f>
        <v>61</v>
      </c>
      <c r="C5">
        <f>ROWS(DebtFileSenzaCloni2.1.7)</f>
        <v>134</v>
      </c>
      <c r="I5" t="s">
        <v>224</v>
      </c>
      <c r="J5">
        <f>ROWS(NumeroFileConCloni2.1.7)</f>
        <v>147</v>
      </c>
      <c r="N5" t="s">
        <v>224</v>
      </c>
      <c r="O5">
        <f>ROWS(CloniTipo12.1.7)</f>
        <v>7</v>
      </c>
      <c r="P5">
        <f>ROWS(CloniTipo22.1.7)</f>
        <v>27</v>
      </c>
      <c r="Q5">
        <f>ROWS(CloniTipo32.1.7)</f>
        <v>113</v>
      </c>
    </row>
    <row r="6" spans="1:17" x14ac:dyDescent="0.25">
      <c r="A6" t="s">
        <v>225</v>
      </c>
      <c r="B6">
        <f>SUM(NumeroFileConCloni2.1.8)</f>
        <v>65</v>
      </c>
      <c r="C6">
        <f>ROWS(DebtFileSenzaCloni2.1.8)</f>
        <v>131</v>
      </c>
      <c r="I6" t="s">
        <v>225</v>
      </c>
      <c r="J6">
        <f>ROWS(NumeroFileConCloni2.1.8)</f>
        <v>151</v>
      </c>
      <c r="N6" t="s">
        <v>225</v>
      </c>
      <c r="O6">
        <f>ROWS(CloniTipo12.1.8)</f>
        <v>9</v>
      </c>
      <c r="P6">
        <f>ROWS(CloniTipo22.1.8)</f>
        <v>27</v>
      </c>
      <c r="Q6">
        <f>ROWS(CloniTipo32.1.8)</f>
        <v>115</v>
      </c>
    </row>
    <row r="25" spans="1:17" x14ac:dyDescent="0.25">
      <c r="B25" t="s">
        <v>226</v>
      </c>
      <c r="C25" t="s">
        <v>227</v>
      </c>
      <c r="E25" t="s">
        <v>236</v>
      </c>
      <c r="J25" t="s">
        <v>228</v>
      </c>
      <c r="K25" t="s">
        <v>229</v>
      </c>
      <c r="L25" t="s">
        <v>236</v>
      </c>
      <c r="O25" t="s">
        <v>234</v>
      </c>
      <c r="P25" t="s">
        <v>235</v>
      </c>
      <c r="Q25" s="2" t="s">
        <v>236</v>
      </c>
    </row>
    <row r="26" spans="1:17" x14ac:dyDescent="0.25">
      <c r="A26" t="s">
        <v>222</v>
      </c>
      <c r="B26" s="1">
        <f>SUM(DebtFileConCloni2.1.5)/ROWS(DebtFileConCloni2.1.5)</f>
        <v>1327.0890410958905</v>
      </c>
      <c r="C26" s="1">
        <f>SUM(DebtFIleSenzaCloni2.1.5)/ROWS(DebtFIleSenzaCloni2.1.5)</f>
        <v>291.88372093023258</v>
      </c>
      <c r="E26">
        <f>(C26/B26*100)-100</f>
        <v>-78.005716881724879</v>
      </c>
      <c r="I26" t="s">
        <v>222</v>
      </c>
      <c r="J26" s="1">
        <f>SUM(SmellFileConCloni2.1.5)/ROWS(SmellFileConCloni2.1.5)</f>
        <v>219.65753424657535</v>
      </c>
      <c r="K26" s="1">
        <f>SUM(SmellFileSenzaCloni2.1.5)/ROWS(SmellFileSenzaCloni2.1.5)</f>
        <v>61.496124031007753</v>
      </c>
      <c r="L26">
        <f>(K26/J26*100)-100</f>
        <v>-72.003635458287704</v>
      </c>
      <c r="N26" t="s">
        <v>222</v>
      </c>
      <c r="O26" s="1">
        <f>SUM(Debt_SmellConCloni2.1.5)/ROWS(Debt_SmellConCloni2.1.5)</f>
        <v>5.5456272441411638</v>
      </c>
      <c r="P26" s="1">
        <f>SUM(Debt_SmellSenzaCloni2.1.5)/ROWS(Debt_SmellSenzaCloni2.1.5)</f>
        <v>4.2464281911148518</v>
      </c>
      <c r="Q26">
        <f>(P26/O26*100)-100</f>
        <v>-23.427450058041458</v>
      </c>
    </row>
    <row r="27" spans="1:17" x14ac:dyDescent="0.25">
      <c r="A27" t="s">
        <v>223</v>
      </c>
      <c r="B27" s="1">
        <f>SUM(DebtFileConCloni2.1.6)/ROWS(DebtFileConCloni2.1.6)</f>
        <v>1329.5547945205481</v>
      </c>
      <c r="C27" s="1">
        <f>SUM(DebtFileSenzaCloni2.1.6)/ROWS(DebtFileSenzaCloni2.1.6)</f>
        <v>290.53076923076924</v>
      </c>
      <c r="E27">
        <f t="shared" ref="E27:E29" si="0">(C27/B27*100)-100</f>
        <v>-78.148266590581713</v>
      </c>
      <c r="I27" t="s">
        <v>223</v>
      </c>
      <c r="J27" s="1">
        <f>SUM(SmellFileConCloni2.1.6)/ROWS(SmellFileConCloni2.1.6)</f>
        <v>220.34246575342465</v>
      </c>
      <c r="K27" s="1">
        <f>SUM(SmellFileSenzaCloni2.1.6)/ROWS(SmellFileSenzaCloni2.1.6)</f>
        <v>61.238461538461536</v>
      </c>
      <c r="L27">
        <f t="shared" ref="L27:L29" si="1">(K27/J27*100)-100</f>
        <v>-72.207599053107288</v>
      </c>
      <c r="N27" t="s">
        <v>223</v>
      </c>
      <c r="O27" s="1">
        <f>SUM(Debt_SmellConCloni2.1.6)/ROWS(Debt_SmellConCloni2.1.6)</f>
        <v>5.5443316027159648</v>
      </c>
      <c r="P27" s="1">
        <f>SUM(Debt_SmellSenzaCloni2.1.6)/ROWS(Debt_SmellSenzaCloni2.1.6)</f>
        <v>4.2664373869066221</v>
      </c>
      <c r="Q27">
        <f t="shared" ref="Q27:Q29" si="2">(P27/O27*100)-100</f>
        <v>-23.0486613604307</v>
      </c>
    </row>
    <row r="28" spans="1:17" x14ac:dyDescent="0.25">
      <c r="A28" t="s">
        <v>224</v>
      </c>
      <c r="B28" s="1">
        <f>SUM(DebtFileConCloni2.1.7)/ROWS(DebtFileConCloni2.1.7)</f>
        <v>1266.6462585034014</v>
      </c>
      <c r="C28" s="1">
        <f>SUM(DebtFileSenzaCloni2.1.7)/ROWS(DebtFileSenzaCloni2.1.7)</f>
        <v>320.57462686567163</v>
      </c>
      <c r="E28">
        <f t="shared" si="0"/>
        <v>-74.691069056293216</v>
      </c>
      <c r="I28" t="s">
        <v>224</v>
      </c>
      <c r="J28" s="1">
        <f>SUM(SmellFileConCloni2.1.7)/ROWS(SmellFileConCloni2.1.7)</f>
        <v>213.47619047619048</v>
      </c>
      <c r="K28" s="1">
        <f>SUM(SmellFileSenzaCloni2.1.7)/ROWS(SmellFileSenzaCloni2.1.7)</f>
        <v>63.962686567164177</v>
      </c>
      <c r="L28">
        <f t="shared" si="1"/>
        <v>-70.037554809046441</v>
      </c>
      <c r="N28" t="s">
        <v>224</v>
      </c>
      <c r="O28" s="1">
        <f>SUM(Debt_SmellConCloni2.1.7)/ROWS(Debt_SmellConCloni2.1.7)</f>
        <v>5.540791237521443</v>
      </c>
      <c r="P28" s="1">
        <f>SUM(Debt_SmellSenzaCloni2.1.7)/ROWS(Debt_SmellSenzaCloni2.1.7)</f>
        <v>4.3167179300512517</v>
      </c>
      <c r="Q28">
        <f t="shared" si="2"/>
        <v>-22.092030812872764</v>
      </c>
    </row>
    <row r="29" spans="1:17" x14ac:dyDescent="0.25">
      <c r="A29" t="s">
        <v>225</v>
      </c>
      <c r="B29" s="1">
        <f>SUM(DebtFileConCloni2.1.8)/ROWS(DebtFileConCloni2.1.8)</f>
        <v>1239.6953642384105</v>
      </c>
      <c r="C29" s="1">
        <f>SUM(DebtFileSenzaCloni2.1.8)/ROWS(DebtFileSenzaCloni2.1.8)</f>
        <v>319.4580152671756</v>
      </c>
      <c r="E29">
        <f t="shared" si="0"/>
        <v>-74.230926041783647</v>
      </c>
      <c r="I29" t="s">
        <v>225</v>
      </c>
      <c r="J29" s="1">
        <f>SUM(SmellFileConCloni2.1.8)/ROWS(SmellFileConCloni2.1.8)</f>
        <v>209.36423841059602</v>
      </c>
      <c r="K29" s="1">
        <f>SUM(SmellFileSenzaCloni2.1.8)/ROWS(SmellFileSenzaCloni2.1.8)</f>
        <v>63.595419847328245</v>
      </c>
      <c r="L29">
        <f t="shared" si="1"/>
        <v>-69.624506873706054</v>
      </c>
      <c r="N29" t="s">
        <v>225</v>
      </c>
      <c r="O29" s="1">
        <f>SUM(Debt_SmellConCloni2.1.8)/ROWS(Debt_SmellConCloni2.1.8)</f>
        <v>5.5075682592210677</v>
      </c>
      <c r="P29" s="1">
        <f>SUM(Debt_SmellSenzaCloni2.1.8)/ROWS(Debt_SmellSenzaCloni2.1.8)</f>
        <v>4.3065941124017266</v>
      </c>
      <c r="Q29">
        <f t="shared" si="2"/>
        <v>-21.805887649392361</v>
      </c>
    </row>
    <row r="30" spans="1:17" x14ac:dyDescent="0.25">
      <c r="K30" s="1"/>
      <c r="P3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40</vt:i4>
      </vt:variant>
    </vt:vector>
  </HeadingPairs>
  <TitlesOfParts>
    <vt:vector size="42" baseType="lpstr">
      <vt:lpstr>datiFinaliOccorrenzeDnsJava</vt:lpstr>
      <vt:lpstr>Grafici</vt:lpstr>
      <vt:lpstr>CloniTipo12.1.5</vt:lpstr>
      <vt:lpstr>CloniTipo12.1.6</vt:lpstr>
      <vt:lpstr>CloniTipo12.1.7</vt:lpstr>
      <vt:lpstr>CloniTipo12.1.8</vt:lpstr>
      <vt:lpstr>CloniTipo22.1.5</vt:lpstr>
      <vt:lpstr>CloniTipo22.1.6</vt:lpstr>
      <vt:lpstr>CloniTipo22.1.7</vt:lpstr>
      <vt:lpstr>CloniTipo22.1.8</vt:lpstr>
      <vt:lpstr>CloniTipo32.1.5</vt:lpstr>
      <vt:lpstr>CloniTipo32.1.6</vt:lpstr>
      <vt:lpstr>CloniTipo32.1.7</vt:lpstr>
      <vt:lpstr>CloniTipo32.1.8</vt:lpstr>
      <vt:lpstr>Debt_SmellConCloni2.1.5</vt:lpstr>
      <vt:lpstr>Debt_SmellConCloni2.1.6</vt:lpstr>
      <vt:lpstr>Debt_SmellConCloni2.1.7</vt:lpstr>
      <vt:lpstr>Debt_SmellConCloni2.1.8</vt:lpstr>
      <vt:lpstr>Debt_SmellSenzaCloni2.1.5</vt:lpstr>
      <vt:lpstr>Debt_SmellSenzaCloni2.1.6</vt:lpstr>
      <vt:lpstr>Debt_SmellSenzaCloni2.1.7</vt:lpstr>
      <vt:lpstr>Debt_SmellSenzaCloni2.1.8</vt:lpstr>
      <vt:lpstr>DebtFileConCloni2.1.5</vt:lpstr>
      <vt:lpstr>DebtFileConCloni2.1.6</vt:lpstr>
      <vt:lpstr>DebtFileConCloni2.1.7</vt:lpstr>
      <vt:lpstr>DebtFileConCloni2.1.8</vt:lpstr>
      <vt:lpstr>DebtFIleSenzaCloni2.1.5</vt:lpstr>
      <vt:lpstr>DebtFileSenzaCloni2.1.6</vt:lpstr>
      <vt:lpstr>DebtFileSenzaCloni2.1.7</vt:lpstr>
      <vt:lpstr>DebtFileSenzaCloni2.1.8</vt:lpstr>
      <vt:lpstr>NumeroFileConCloni2.1.5</vt:lpstr>
      <vt:lpstr>NumeroFileConCloni2.1.6</vt:lpstr>
      <vt:lpstr>NumeroFileConCloni2.1.7</vt:lpstr>
      <vt:lpstr>NumeroFileConCloni2.1.8</vt:lpstr>
      <vt:lpstr>SmellFileConCloni2.1.5</vt:lpstr>
      <vt:lpstr>SmellFileConCloni2.1.6</vt:lpstr>
      <vt:lpstr>SmellFileConCloni2.1.7</vt:lpstr>
      <vt:lpstr>SmellFileConCloni2.1.8</vt:lpstr>
      <vt:lpstr>SmellFileSenzaCloni2.1.5</vt:lpstr>
      <vt:lpstr>SmellFileSenzaCloni2.1.6</vt:lpstr>
      <vt:lpstr>SmellFileSenzaCloni2.1.7</vt:lpstr>
      <vt:lpstr>SmellFileSenzaCloni2.1.8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Lucio</cp:lastModifiedBy>
  <dcterms:created xsi:type="dcterms:W3CDTF">2018-11-18T10:48:48Z</dcterms:created>
  <dcterms:modified xsi:type="dcterms:W3CDTF">2018-11-20T19:20:43Z</dcterms:modified>
</cp:coreProperties>
</file>